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Чашник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G39" i="1"/>
  <c r="E64" i="1" s="1"/>
  <c r="D51" i="1"/>
  <c r="F61" i="1"/>
  <c r="H88" i="1" l="1"/>
  <c r="F88" i="1"/>
  <c r="G88" i="1"/>
  <c r="E88" i="1"/>
  <c r="H87" i="1"/>
  <c r="E87" i="1"/>
  <c r="H86" i="1"/>
  <c r="F86" i="1"/>
  <c r="E86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</calcChain>
</file>

<file path=xl/comments1.xml><?xml version="1.0" encoding="utf-8"?>
<comments xmlns="http://schemas.openxmlformats.org/spreadsheetml/2006/main">
  <authors>
    <author>ЖЭУ</author>
  </authors>
  <commentList>
    <comment ref="C57" authorId="0" shapeId="0">
      <text>
        <r>
          <rPr>
            <b/>
            <sz val="9"/>
            <color indexed="81"/>
            <rFont val="Tahoma"/>
            <family val="2"/>
            <charset val="204"/>
          </rPr>
          <t>ЖЭУ: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<sst xmlns="http://schemas.openxmlformats.org/spreadsheetml/2006/main" count="132" uniqueCount="104">
  <si>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</si>
  <si>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</si>
  <si>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</si>
  <si>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</si>
  <si>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</si>
  <si>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</si>
  <si>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</si>
  <si>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</si>
  <si>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</si>
  <si>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</si>
  <si>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</si>
  <si>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</si>
  <si>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</si>
  <si>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</si>
  <si>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</si>
  <si>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</si>
  <si>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</si>
  <si>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</si>
  <si>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</si>
  <si>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</si>
  <si>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</si>
  <si>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</si>
  <si>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</si>
  <si>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</si>
  <si>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</si>
  <si>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</si>
  <si>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</si>
  <si>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</si>
  <si>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</si>
  <si>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</si>
  <si>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</si>
  <si>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</si>
  <si>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</si>
  <si>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</si>
  <si>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</si>
  <si>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</si>
  <si>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</si>
  <si>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</si>
  <si>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</si>
  <si>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</si>
  <si>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</si>
  <si>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</si>
  <si>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</si>
  <si>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</si>
  <si>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</si>
  <si>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</si>
  <si>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</si>
  <si>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</si>
  <si>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</si>
  <si>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</si>
  <si>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</si>
  <si>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</si>
  <si>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</si>
  <si>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</si>
  <si>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</si>
  <si>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</si>
  <si>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</si>
  <si>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</si>
  <si>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</si>
  <si>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</si>
  <si>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</si>
  <si>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</si>
  <si>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</si>
  <si>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</si>
  <si>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</si>
  <si>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</si>
  <si>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</si>
  <si>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</si>
  <si>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</si>
  <si>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</si>
  <si>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</si>
  <si>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</si>
  <si>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</si>
  <si>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</si>
  <si>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</si>
  <si>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пгт. Чашниково, мкр. "Новые дома", дом № 14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</si>
  <si>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</si>
  <si>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</si>
  <si>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</si>
  <si>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</si>
  <si>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</si>
  <si>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</si>
  <si>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</si>
  <si>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</si>
  <si>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</si>
  <si>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</si>
  <si>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</si>
  <si>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Замена трубопорвода и запорной арматуры системы ХВС</t>
  </si>
  <si>
    <t>Замена ламп в подвале</t>
  </si>
  <si>
    <t>Герметизация межпанельных швов</t>
  </si>
  <si>
    <t>Латочный ремонт кровли кв. 59</t>
  </si>
  <si>
    <t>договор управления</t>
  </si>
  <si>
    <t>4/3 м/шт</t>
  </si>
  <si>
    <t>8шт</t>
  </si>
  <si>
    <t>95м</t>
  </si>
  <si>
    <t>2кв.м.</t>
  </si>
  <si>
    <t>17 апреля 2025</t>
  </si>
  <si>
    <t>05 февраля 2025</t>
  </si>
  <si>
    <t>07 июля 2025</t>
  </si>
  <si>
    <t>05 мая 2025</t>
  </si>
  <si>
    <t>Акт б/н от 17 апреля 2025</t>
  </si>
  <si>
    <t>Акт б/н от 05 февраля 2025</t>
  </si>
  <si>
    <t>Акт б/н от 07 июля 2025</t>
  </si>
  <si>
    <t>Акт б/н от 05 мая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</si>
</sst>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88"/>
  <sheetViews>
    <sheetView tabSelected="1" topLeftCell="A76" zoomScale="130" zoomScaleNormal="130" workbookViewId="0">
      <selection activeCell="H72" sqref="H72:I72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3.42578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75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26</v>
      </c>
      <c r="C6" s="52"/>
      <c r="D6" s="52"/>
      <c r="E6" s="52"/>
      <c r="F6" s="52"/>
      <c r="G6" s="52"/>
      <c r="H6" s="52"/>
      <c r="I6" s="52"/>
    </row>
    <row r="7" spans="2:9" ht="28.5" customHeight="1" x14ac:dyDescent="0.25">
      <c r="B7" s="53" t="s">
        <v>72</v>
      </c>
      <c r="C7" s="53"/>
      <c r="D7" s="53"/>
      <c r="E7" s="53"/>
      <c r="F7" s="53"/>
      <c r="G7" s="53"/>
      <c r="H7" s="53"/>
      <c r="I7" s="53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33.75" customHeight="1" x14ac:dyDescent="0.25">
      <c r="B9" s="53" t="s">
        <v>73</v>
      </c>
      <c r="C9" s="53"/>
      <c r="D9" s="53"/>
      <c r="E9" s="53"/>
      <c r="F9" s="53"/>
      <c r="G9" s="53"/>
      <c r="H9" s="53"/>
      <c r="I9" s="53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12.75" customHeight="1" x14ac:dyDescent="0.25">
      <c r="B11" s="58" t="s">
        <v>76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74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77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3359.32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23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24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25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4" t="s">
        <v>0</v>
      </c>
      <c r="C28" s="54" t="s">
        <v>1</v>
      </c>
      <c r="D28" s="54" t="s">
        <v>2</v>
      </c>
      <c r="E28" s="54" t="s">
        <v>31</v>
      </c>
      <c r="F28" s="56" t="s">
        <v>3</v>
      </c>
      <c r="G28" s="57"/>
      <c r="H28" s="56" t="s">
        <v>4</v>
      </c>
      <c r="I28" s="57"/>
    </row>
    <row r="29" spans="2:9" ht="78.75" customHeight="1" x14ac:dyDescent="0.25">
      <c r="B29" s="55"/>
      <c r="C29" s="55"/>
      <c r="D29" s="55"/>
      <c r="E29" s="5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78</v>
      </c>
      <c r="D31" s="20" t="s">
        <v>79</v>
      </c>
      <c r="E31" s="19">
        <v>647015.28</v>
      </c>
      <c r="F31" s="19">
        <v>1</v>
      </c>
      <c r="G31" s="19">
        <f>E31</f>
        <v>647015.28</v>
      </c>
      <c r="H31" s="19">
        <v>1</v>
      </c>
      <c r="I31" s="19">
        <f>E31</f>
        <v>647015.28</v>
      </c>
    </row>
    <row r="32" spans="2:9" ht="22.5" x14ac:dyDescent="0.25">
      <c r="B32" s="19">
        <v>2</v>
      </c>
      <c r="C32" s="20" t="s">
        <v>80</v>
      </c>
      <c r="D32" s="20" t="s">
        <v>79</v>
      </c>
      <c r="E32" s="19">
        <v>84708.96</v>
      </c>
      <c r="F32" s="19">
        <v>1</v>
      </c>
      <c r="G32" s="19">
        <f t="shared" ref="G32:G38" si="0">E32</f>
        <v>84708.96</v>
      </c>
      <c r="H32" s="19">
        <v>1</v>
      </c>
      <c r="I32" s="19">
        <f t="shared" ref="I32:I38" si="1">E32</f>
        <v>84708.96</v>
      </c>
    </row>
    <row r="33" spans="2:9" x14ac:dyDescent="0.25">
      <c r="B33" s="19">
        <v>3</v>
      </c>
      <c r="C33" s="20" t="s">
        <v>81</v>
      </c>
      <c r="D33" s="20" t="s">
        <v>79</v>
      </c>
      <c r="E33" s="19">
        <v>104877.75999999999</v>
      </c>
      <c r="F33" s="19">
        <v>1</v>
      </c>
      <c r="G33" s="19">
        <f t="shared" si="0"/>
        <v>104877.75999999999</v>
      </c>
      <c r="H33" s="19">
        <v>1</v>
      </c>
      <c r="I33" s="19">
        <f t="shared" si="1"/>
        <v>104877.75999999999</v>
      </c>
    </row>
    <row r="34" spans="2:9" ht="22.5" x14ac:dyDescent="0.25">
      <c r="B34" s="15">
        <v>4</v>
      </c>
      <c r="C34" s="20" t="s">
        <v>82</v>
      </c>
      <c r="D34" s="20" t="s">
        <v>79</v>
      </c>
      <c r="E34" s="19">
        <v>179098.68</v>
      </c>
      <c r="F34" s="19">
        <v>1</v>
      </c>
      <c r="G34" s="19">
        <f t="shared" si="0"/>
        <v>179098.68</v>
      </c>
      <c r="H34" s="19">
        <v>1</v>
      </c>
      <c r="I34" s="19">
        <f t="shared" si="1"/>
        <v>179098.68</v>
      </c>
    </row>
    <row r="35" spans="2:9" x14ac:dyDescent="0.25">
      <c r="B35" s="15">
        <v>5</v>
      </c>
      <c r="C35" s="20" t="s">
        <v>83</v>
      </c>
      <c r="D35" s="20" t="s">
        <v>79</v>
      </c>
      <c r="E35" s="15">
        <v>136744.4</v>
      </c>
      <c r="F35" s="15">
        <v>1</v>
      </c>
      <c r="G35" s="19">
        <f t="shared" si="0"/>
        <v>136744.4</v>
      </c>
      <c r="H35" s="15">
        <v>1</v>
      </c>
      <c r="I35" s="19">
        <f t="shared" si="1"/>
        <v>136744.4</v>
      </c>
    </row>
    <row r="36" spans="2:9" ht="22.5" x14ac:dyDescent="0.25">
      <c r="B36" s="15">
        <v>6</v>
      </c>
      <c r="C36" s="20" t="s">
        <v>84</v>
      </c>
      <c r="D36" s="20" t="s">
        <v>79</v>
      </c>
      <c r="E36" s="15">
        <v>70187.44</v>
      </c>
      <c r="F36" s="15">
        <v>1</v>
      </c>
      <c r="G36" s="19">
        <f t="shared" si="0"/>
        <v>70187.44</v>
      </c>
      <c r="H36" s="15">
        <v>1</v>
      </c>
      <c r="I36" s="19">
        <f t="shared" si="1"/>
        <v>70187.44</v>
      </c>
    </row>
    <row r="37" spans="2:9" ht="22.5" x14ac:dyDescent="0.25">
      <c r="B37" s="15">
        <v>7</v>
      </c>
      <c r="C37" s="20" t="s">
        <v>85</v>
      </c>
      <c r="D37" s="20" t="s">
        <v>79</v>
      </c>
      <c r="E37" s="15">
        <v>35296.559999999998</v>
      </c>
      <c r="F37" s="15">
        <v>1</v>
      </c>
      <c r="G37" s="19">
        <f t="shared" si="0"/>
        <v>35296.559999999998</v>
      </c>
      <c r="H37" s="15">
        <v>1</v>
      </c>
      <c r="I37" s="19">
        <f t="shared" si="1"/>
        <v>35296.559999999998</v>
      </c>
    </row>
    <row r="38" spans="2:9" ht="22.5" x14ac:dyDescent="0.25">
      <c r="B38" s="15">
        <v>8</v>
      </c>
      <c r="C38" s="20" t="s">
        <v>86</v>
      </c>
      <c r="D38" s="20" t="s">
        <v>79</v>
      </c>
      <c r="E38" s="15">
        <v>55262.62</v>
      </c>
      <c r="F38" s="15">
        <v>1</v>
      </c>
      <c r="G38" s="19">
        <f t="shared" si="0"/>
        <v>55262.62</v>
      </c>
      <c r="H38" s="15">
        <v>1</v>
      </c>
      <c r="I38" s="19">
        <f t="shared" si="1"/>
        <v>55262.62</v>
      </c>
    </row>
    <row r="39" spans="2:9" x14ac:dyDescent="0.25">
      <c r="B39" s="26" t="s">
        <v>28</v>
      </c>
      <c r="C39" s="27"/>
      <c r="D39" s="27"/>
      <c r="E39" s="28"/>
      <c r="F39" s="10" t="s">
        <v>27</v>
      </c>
      <c r="G39" s="9">
        <f>SUM(G31:G38)</f>
        <v>1313191.7</v>
      </c>
      <c r="H39" s="10" t="s">
        <v>27</v>
      </c>
      <c r="I39" s="9">
        <f>SUM(I31:I38)</f>
        <v>1313191.7</v>
      </c>
    </row>
    <row r="41" spans="2:9" ht="15.75" x14ac:dyDescent="0.25">
      <c r="B41" s="30" t="s">
        <v>60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61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62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63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64</v>
      </c>
      <c r="C45" s="30"/>
      <c r="D45" s="30"/>
      <c r="E45" s="30"/>
      <c r="F45" s="30"/>
      <c r="G45" s="43">
        <v>93333.59</v>
      </c>
      <c r="H45" s="43"/>
      <c r="I45" s="17" t="s">
        <v>59</v>
      </c>
    </row>
    <row r="46" spans="2:9" ht="15.75" x14ac:dyDescent="0.25">
      <c r="B46" s="30" t="s">
        <v>65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66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67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68</v>
      </c>
      <c r="C49" s="30"/>
      <c r="D49" s="30"/>
      <c r="E49" s="30"/>
      <c r="F49" s="30"/>
      <c r="G49" s="30"/>
      <c r="H49" s="18">
        <v>84824</v>
      </c>
      <c r="I49" s="17" t="s">
        <v>59</v>
      </c>
    </row>
    <row r="50" spans="2:9" ht="15.75" x14ac:dyDescent="0.25">
      <c r="B50" s="30" t="s">
        <v>69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7" t="s">
        <v>70</v>
      </c>
      <c r="C51" s="17"/>
      <c r="D51" s="43">
        <f>F61</f>
        <v>100585</v>
      </c>
      <c r="E51" s="43"/>
      <c r="F51" s="17" t="s">
        <v>59</v>
      </c>
      <c r="G51" s="17"/>
      <c r="H51" s="17"/>
      <c r="I51" s="17"/>
    </row>
    <row r="52" spans="2:9" ht="15.75" x14ac:dyDescent="0.25">
      <c r="B52" s="30" t="s">
        <v>63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71</v>
      </c>
      <c r="C53" s="30"/>
      <c r="D53" s="30"/>
      <c r="E53" s="30"/>
      <c r="F53" s="30"/>
      <c r="G53" s="30"/>
      <c r="H53" s="18">
        <v>77573</v>
      </c>
      <c r="I53" s="17" t="s">
        <v>59</v>
      </c>
    </row>
    <row r="55" spans="2:9" ht="87.75" customHeight="1" x14ac:dyDescent="0.25">
      <c r="B55" s="13" t="s">
        <v>0</v>
      </c>
      <c r="C55" s="32" t="s">
        <v>29</v>
      </c>
      <c r="D55" s="32"/>
      <c r="E55" s="13" t="s">
        <v>30</v>
      </c>
      <c r="F55" s="13" t="s">
        <v>32</v>
      </c>
      <c r="G55" s="13" t="s">
        <v>33</v>
      </c>
      <c r="H55" s="22" t="s">
        <v>34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s="59" customFormat="1" ht="11.25" x14ac:dyDescent="0.2">
      <c r="B57" s="21">
        <v>1</v>
      </c>
      <c r="C57" s="29" t="s">
        <v>87</v>
      </c>
      <c r="D57" s="29" t="s">
        <v>87</v>
      </c>
      <c r="E57" s="21" t="s">
        <v>91</v>
      </c>
      <c r="F57" s="60">
        <v>12849.32</v>
      </c>
      <c r="G57" s="61" t="s">
        <v>92</v>
      </c>
      <c r="H57" s="62" t="s">
        <v>100</v>
      </c>
      <c r="I57" s="62" t="s">
        <v>96</v>
      </c>
    </row>
    <row r="58" spans="2:9" s="59" customFormat="1" ht="11.25" x14ac:dyDescent="0.2">
      <c r="B58" s="21">
        <v>2</v>
      </c>
      <c r="C58" s="62" t="s">
        <v>88</v>
      </c>
      <c r="D58" s="62" t="s">
        <v>88</v>
      </c>
      <c r="E58" s="21" t="s">
        <v>91</v>
      </c>
      <c r="F58" s="60">
        <v>1423.7</v>
      </c>
      <c r="G58" s="60" t="s">
        <v>93</v>
      </c>
      <c r="H58" s="62" t="s">
        <v>101</v>
      </c>
      <c r="I58" s="62" t="s">
        <v>97</v>
      </c>
    </row>
    <row r="59" spans="2:9" s="59" customFormat="1" ht="11.25" x14ac:dyDescent="0.2">
      <c r="B59" s="15">
        <v>3</v>
      </c>
      <c r="C59" s="62" t="s">
        <v>89</v>
      </c>
      <c r="D59" s="62" t="s">
        <v>89</v>
      </c>
      <c r="E59" s="21" t="s">
        <v>91</v>
      </c>
      <c r="F59" s="60">
        <v>84550</v>
      </c>
      <c r="G59" s="60" t="s">
        <v>94</v>
      </c>
      <c r="H59" s="62" t="s">
        <v>102</v>
      </c>
      <c r="I59" s="62" t="s">
        <v>98</v>
      </c>
    </row>
    <row r="60" spans="2:9" s="59" customFormat="1" ht="11.25" x14ac:dyDescent="0.2">
      <c r="B60" s="15">
        <v>4</v>
      </c>
      <c r="C60" s="62" t="s">
        <v>90</v>
      </c>
      <c r="D60" s="62" t="s">
        <v>90</v>
      </c>
      <c r="E60" s="21" t="s">
        <v>91</v>
      </c>
      <c r="F60" s="63">
        <v>1761.98</v>
      </c>
      <c r="G60" s="60" t="s">
        <v>95</v>
      </c>
      <c r="H60" s="62" t="s">
        <v>103</v>
      </c>
      <c r="I60" s="62" t="s">
        <v>99</v>
      </c>
    </row>
    <row r="61" spans="2:9" s="59" customFormat="1" ht="11.25" x14ac:dyDescent="0.2">
      <c r="B61" s="64" t="s">
        <v>28</v>
      </c>
      <c r="C61" s="65"/>
      <c r="D61" s="65"/>
      <c r="E61" s="66"/>
      <c r="F61" s="15">
        <f>SUM(F57:F60)</f>
        <v>100585</v>
      </c>
      <c r="G61" s="21" t="s">
        <v>27</v>
      </c>
      <c r="H61" s="23" t="s">
        <v>27</v>
      </c>
      <c r="I61" s="23"/>
    </row>
    <row r="63" spans="2:9" ht="15.75" x14ac:dyDescent="0.25">
      <c r="B63" s="31" t="s">
        <v>57</v>
      </c>
      <c r="C63" s="31"/>
      <c r="D63" s="31"/>
      <c r="E63" s="31"/>
      <c r="F63" s="31"/>
      <c r="G63" s="31"/>
      <c r="H63" s="31"/>
      <c r="I63" s="31"/>
    </row>
    <row r="64" spans="2:9" ht="15.75" x14ac:dyDescent="0.25">
      <c r="B64" s="16" t="s">
        <v>58</v>
      </c>
      <c r="C64" s="16"/>
      <c r="D64" s="16"/>
      <c r="E64" s="36">
        <f>G39</f>
        <v>1313191.7</v>
      </c>
      <c r="F64" s="36"/>
      <c r="G64" s="16" t="s">
        <v>59</v>
      </c>
      <c r="H64" s="16"/>
      <c r="I64" s="16"/>
    </row>
    <row r="66" spans="2:9" ht="15.75" x14ac:dyDescent="0.25">
      <c r="B66" s="31" t="s">
        <v>35</v>
      </c>
      <c r="C66" s="31"/>
      <c r="D66" s="31"/>
      <c r="E66" s="31"/>
      <c r="F66" s="31"/>
      <c r="G66" s="31"/>
      <c r="H66" s="31"/>
      <c r="I66" s="31"/>
    </row>
    <row r="67" spans="2:9" ht="15.75" x14ac:dyDescent="0.25">
      <c r="B67" s="31" t="s">
        <v>36</v>
      </c>
      <c r="C67" s="31"/>
      <c r="D67" s="31"/>
      <c r="E67" s="31"/>
      <c r="F67" s="31"/>
      <c r="G67" s="31"/>
      <c r="H67" s="31"/>
      <c r="I67" s="31"/>
    </row>
    <row r="68" spans="2:9" ht="15.75" x14ac:dyDescent="0.25">
      <c r="B68" s="31" t="s">
        <v>37</v>
      </c>
      <c r="C68" s="31"/>
      <c r="D68" s="31"/>
      <c r="E68" s="31"/>
      <c r="F68" s="31"/>
      <c r="G68" s="31"/>
      <c r="H68" s="31"/>
      <c r="I68" s="31"/>
    </row>
    <row r="70" spans="2:9" ht="105.75" customHeight="1" x14ac:dyDescent="0.25">
      <c r="B70" s="12" t="s">
        <v>0</v>
      </c>
      <c r="C70" s="40" t="s">
        <v>38</v>
      </c>
      <c r="D70" s="41"/>
      <c r="E70" s="40" t="s">
        <v>39</v>
      </c>
      <c r="F70" s="42"/>
      <c r="G70" s="41"/>
      <c r="H70" s="40" t="s">
        <v>40</v>
      </c>
      <c r="I70" s="41"/>
    </row>
    <row r="71" spans="2:9" x14ac:dyDescent="0.25">
      <c r="B71" s="14">
        <v>1</v>
      </c>
      <c r="C71" s="37">
        <v>2</v>
      </c>
      <c r="D71" s="38"/>
      <c r="E71" s="37">
        <v>3</v>
      </c>
      <c r="F71" s="39"/>
      <c r="G71" s="38"/>
      <c r="H71" s="37">
        <v>4</v>
      </c>
      <c r="I71" s="38"/>
    </row>
    <row r="72" spans="2:9" x14ac:dyDescent="0.25">
      <c r="B72" s="9"/>
      <c r="C72" s="33">
        <v>0</v>
      </c>
      <c r="D72" s="34"/>
      <c r="E72" s="33">
        <v>0</v>
      </c>
      <c r="F72" s="35"/>
      <c r="G72" s="34"/>
      <c r="H72" s="33">
        <v>118131.74</v>
      </c>
      <c r="I72" s="34"/>
    </row>
    <row r="74" spans="2:9" ht="15.75" x14ac:dyDescent="0.25">
      <c r="B74" s="30" t="s">
        <v>56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55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54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53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52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51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50</v>
      </c>
      <c r="C80" s="30"/>
      <c r="D80" s="30"/>
      <c r="E80" s="30"/>
      <c r="F80" s="30"/>
      <c r="G80" s="30"/>
      <c r="H80" s="30"/>
      <c r="I80" s="30"/>
    </row>
    <row r="81" spans="2:9" ht="15.75" x14ac:dyDescent="0.25">
      <c r="B81" s="30" t="s">
        <v>49</v>
      </c>
      <c r="C81" s="30"/>
      <c r="D81" s="30"/>
      <c r="E81" s="30"/>
      <c r="F81" s="30"/>
      <c r="G81" s="30"/>
      <c r="H81" s="30"/>
      <c r="I81" s="30"/>
    </row>
    <row r="82" spans="2:9" ht="15.75" x14ac:dyDescent="0.25">
      <c r="B82" s="30" t="s">
        <v>48</v>
      </c>
      <c r="C82" s="30"/>
      <c r="D82" s="30"/>
      <c r="E82" s="30"/>
      <c r="F82" s="30"/>
      <c r="G82" s="30"/>
      <c r="H82" s="30"/>
      <c r="I82" s="30"/>
    </row>
    <row r="84" spans="2:9" ht="45" x14ac:dyDescent="0.25">
      <c r="B84" s="13" t="s">
        <v>0</v>
      </c>
      <c r="C84" s="32" t="s">
        <v>41</v>
      </c>
      <c r="D84" s="32"/>
      <c r="E84" s="13" t="s">
        <v>42</v>
      </c>
      <c r="F84" s="13" t="s">
        <v>43</v>
      </c>
      <c r="G84" s="13" t="s">
        <v>44</v>
      </c>
      <c r="H84" s="22" t="s">
        <v>45</v>
      </c>
      <c r="I84" s="22"/>
    </row>
    <row r="85" spans="2:9" x14ac:dyDescent="0.25">
      <c r="B85" s="5">
        <v>1</v>
      </c>
      <c r="C85" s="23">
        <v>2</v>
      </c>
      <c r="D85" s="23"/>
      <c r="E85" s="5">
        <v>3</v>
      </c>
      <c r="F85" s="5">
        <v>4</v>
      </c>
      <c r="G85" s="5">
        <v>5</v>
      </c>
      <c r="H85" s="23">
        <v>6</v>
      </c>
      <c r="I85" s="23"/>
    </row>
    <row r="86" spans="2:9" ht="28.5" customHeight="1" x14ac:dyDescent="0.25">
      <c r="B86" s="15">
        <v>1</v>
      </c>
      <c r="C86" s="29" t="s">
        <v>46</v>
      </c>
      <c r="D86" s="29"/>
      <c r="E86" s="9">
        <f>194354.29-2105.53</f>
        <v>192248.76</v>
      </c>
      <c r="F86" s="9">
        <f>1113993.86</f>
        <v>1113993.8600000001</v>
      </c>
      <c r="G86" s="9">
        <v>1122986.03</v>
      </c>
      <c r="H86" s="24">
        <f>E86+F86-G86</f>
        <v>183256.59000000008</v>
      </c>
      <c r="I86" s="24"/>
    </row>
    <row r="87" spans="2:9" ht="32.25" customHeight="1" x14ac:dyDescent="0.25">
      <c r="B87" s="15">
        <v>2</v>
      </c>
      <c r="C87" s="29" t="s">
        <v>47</v>
      </c>
      <c r="D87" s="29"/>
      <c r="E87" s="9">
        <f>15473.82-22828.65</f>
        <v>-7354.8300000000017</v>
      </c>
      <c r="F87" s="9">
        <v>199197.84</v>
      </c>
      <c r="G87" s="9">
        <v>172465.18</v>
      </c>
      <c r="H87" s="24">
        <f>E87+F87-G87</f>
        <v>19377.830000000016</v>
      </c>
      <c r="I87" s="24"/>
    </row>
    <row r="88" spans="2:9" x14ac:dyDescent="0.25">
      <c r="B88" s="26" t="s">
        <v>28</v>
      </c>
      <c r="C88" s="27"/>
      <c r="D88" s="28"/>
      <c r="E88" s="11">
        <f>SUM(E86:E87)</f>
        <v>184893.93</v>
      </c>
      <c r="F88" s="11">
        <f t="shared" ref="F88:G88" si="2">SUM(F86:F87)</f>
        <v>1313191.7000000002</v>
      </c>
      <c r="G88" s="11">
        <f t="shared" si="2"/>
        <v>1295451.21</v>
      </c>
      <c r="H88" s="25">
        <f>SUM(H86:I87)</f>
        <v>202634.4200000001</v>
      </c>
      <c r="I88" s="25"/>
    </row>
  </sheetData>
  <mergeCells count="92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2:D72"/>
    <mergeCell ref="E72:G72"/>
    <mergeCell ref="H72:I72"/>
    <mergeCell ref="B74:I74"/>
    <mergeCell ref="E64:F64"/>
    <mergeCell ref="C71:D71"/>
    <mergeCell ref="E71:G71"/>
    <mergeCell ref="H71:I71"/>
    <mergeCell ref="C70:D70"/>
    <mergeCell ref="E70:G70"/>
    <mergeCell ref="H70:I70"/>
    <mergeCell ref="H88:I88"/>
    <mergeCell ref="B88:D88"/>
    <mergeCell ref="B81:I81"/>
    <mergeCell ref="B82:I82"/>
    <mergeCell ref="C84:D84"/>
    <mergeCell ref="H84:I84"/>
    <mergeCell ref="C85:D85"/>
    <mergeCell ref="H85:I85"/>
    <mergeCell ref="H61:I61"/>
    <mergeCell ref="B61:E61"/>
    <mergeCell ref="C86:D86"/>
    <mergeCell ref="H86:I86"/>
    <mergeCell ref="C87:D87"/>
    <mergeCell ref="H87:I87"/>
    <mergeCell ref="B76:I76"/>
    <mergeCell ref="B77:I77"/>
    <mergeCell ref="B78:I78"/>
    <mergeCell ref="B79:I79"/>
    <mergeCell ref="B80:I80"/>
    <mergeCell ref="B75:I75"/>
    <mergeCell ref="B63:I63"/>
    <mergeCell ref="B66:I66"/>
    <mergeCell ref="B67:I67"/>
    <mergeCell ref="B68:I68"/>
    <mergeCell ref="H55:I55"/>
    <mergeCell ref="C56:D56"/>
    <mergeCell ref="C59:D59"/>
    <mergeCell ref="H59:I59"/>
    <mergeCell ref="C60:D60"/>
    <mergeCell ref="H60:I60"/>
    <mergeCell ref="C57:D57"/>
    <mergeCell ref="C58:D58"/>
    <mergeCell ref="H57:I57"/>
    <mergeCell ref="H58:I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2026-03-17T11:23:26Z</dcterms:modified>
</cp:coreProperties>
</file>