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  <c r="D51" i="1"/>
  <c r="F67" i="1"/>
  <c r="H94" i="1" l="1"/>
  <c r="F94" i="1"/>
  <c r="G94" i="1"/>
  <c r="E94" i="1"/>
  <c r="H93" i="1"/>
  <c r="E93" i="1"/>
  <c r="H92" i="1"/>
  <c r="E92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I39" i="1" s="1"/>
  <c r="G32" i="1"/>
  <c r="I31" i="1"/>
  <c r="G31" i="1"/>
  <c r="G39" i="1" l="1"/>
</calcChain>
</file>

<file path=xl/sharedStrings.xml><?xml version="1.0" encoding="utf-8"?>
<sst xmlns="http://schemas.openxmlformats.org/spreadsheetml/2006/main" count="168" uniqueCount="120">
  <si>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</si>
  <si>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</si>
  <si>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</si>
  <si>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</si>
  <si>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</si>
  <si>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</si>
  <si>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</si>
  <si>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</si>
  <si>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</si>
  <si>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</si>
  <si>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</si>
  <si>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</si>
  <si>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</si>
  <si>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</si>
  <si>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</si>
  <si>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</si>
  <si>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</si>
  <si>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</si>
  <si>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</si>
  <si>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</si>
  <si>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</si>
  <si>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</si>
  <si>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</si>
  <si>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</si>
  <si>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</si>
  <si>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</si>
  <si>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</si>
  <si>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</si>
  <si>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</si>
  <si>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</si>
  <si>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</si>
  <si>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</si>
  <si>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</si>
  <si>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</si>
  <si>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</si>
  <si>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</si>
  <si>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</si>
  <si>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</si>
  <si>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</si>
  <si>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</si>
  <si>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</si>
  <si>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</si>
  <si>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</si>
  <si>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</si>
  <si>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</si>
  <si>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</si>
  <si>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</si>
  <si>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</si>
  <si>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</si>
  <si>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</si>
  <si>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</si>
  <si>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</si>
  <si>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</si>
  <si>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</si>
  <si>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</si>
  <si>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</si>
  <si>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</si>
  <si>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</si>
  <si>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</si>
  <si>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</si>
  <si>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</si>
  <si>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</si>
  <si>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</si>
  <si>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</si>
  <si>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</si>
  <si>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</si>
  <si>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</si>
  <si>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</si>
  <si>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</si>
  <si>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</si>
  <si>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</si>
  <si>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</si>
  <si>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</si>
  <si>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</si>
  <si>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</si>
  <si>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16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</si>
  <si>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</si>
  <si>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</si>
  <si>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</si>
  <si>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</si>
  <si>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</si>
  <si>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</si>
  <si>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</si>
  <si>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</si>
  <si>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</si>
  <si>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</si>
  <si>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</si>
  <si>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Герметизация межпанельных швов</t>
  </si>
  <si>
    <t>Замена аварийного участка трубопровода ГВС и запорной арматуры</t>
  </si>
  <si>
    <t>Замена ламп в подвале</t>
  </si>
  <si>
    <t>Латочный ремонт кровли кв. 19,58</t>
  </si>
  <si>
    <t>Латочный ремонт кровли кв. 19,20</t>
  </si>
  <si>
    <t>договор управления</t>
  </si>
  <si>
    <t>182м</t>
  </si>
  <si>
    <t>12/2 м/шт</t>
  </si>
  <si>
    <t>8/1 м/шт</t>
  </si>
  <si>
    <t>9/2 м/шт</t>
  </si>
  <si>
    <t>10 шт</t>
  </si>
  <si>
    <t>3 кв.м.</t>
  </si>
  <si>
    <t>154 м</t>
  </si>
  <si>
    <t>182 м</t>
  </si>
  <si>
    <t>49 м</t>
  </si>
  <si>
    <t>18 июля 2025</t>
  </si>
  <si>
    <t>15 июля 2025</t>
  </si>
  <si>
    <t>04 августа 2025</t>
  </si>
  <si>
    <t>19 мая 2025</t>
  </si>
  <si>
    <t>05 февраля 2025</t>
  </si>
  <si>
    <t>05 мая 2025</t>
  </si>
  <si>
    <t>06 августа 2025</t>
  </si>
  <si>
    <t>11 февраля 2025</t>
  </si>
  <si>
    <t>14 января 2025</t>
  </si>
  <si>
    <t>Акт б/н от 18 июля 2025</t>
  </si>
  <si>
    <t>Акт б/н от 15 июля 2025</t>
  </si>
  <si>
    <t>Акт б/н от 04 августа 2025</t>
  </si>
  <si>
    <t>Акт б/н от 19 мая 2025</t>
  </si>
  <si>
    <t>Акт б/н от 05 февраля 2025</t>
  </si>
  <si>
    <t>Акт б/н от 05 мая 2025</t>
  </si>
  <si>
    <t>Акт б/н от 06 августа 2025</t>
  </si>
  <si>
    <t>Акт б/н от 11 февраля 2025</t>
  </si>
  <si>
    <t>Акт б/н от 14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</si>
</sst>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4"/>
  <sheetViews>
    <sheetView tabSelected="1" topLeftCell="A83" zoomScale="130" zoomScaleNormal="130" workbookViewId="0">
      <selection activeCell="H78" sqref="H78:I78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75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26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72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73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77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74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76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3391.2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23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24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25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31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78</v>
      </c>
      <c r="D31" s="20" t="s">
        <v>79</v>
      </c>
      <c r="E31" s="19">
        <v>652577.16</v>
      </c>
      <c r="F31" s="19">
        <v>1</v>
      </c>
      <c r="G31" s="19">
        <f>E31</f>
        <v>652577.16</v>
      </c>
      <c r="H31" s="19">
        <v>1</v>
      </c>
      <c r="I31" s="19">
        <f>E31</f>
        <v>652577.16</v>
      </c>
    </row>
    <row r="32" spans="2:9" ht="22.5" x14ac:dyDescent="0.25">
      <c r="B32" s="19">
        <v>2</v>
      </c>
      <c r="C32" s="20" t="s">
        <v>80</v>
      </c>
      <c r="D32" s="20" t="s">
        <v>79</v>
      </c>
      <c r="E32" s="19">
        <v>85437.24</v>
      </c>
      <c r="F32" s="19">
        <v>1</v>
      </c>
      <c r="G32" s="19">
        <f t="shared" ref="G32:G38" si="0">E32</f>
        <v>85437.24</v>
      </c>
      <c r="H32" s="19">
        <v>1</v>
      </c>
      <c r="I32" s="19">
        <f t="shared" ref="I32:I38" si="1">E32</f>
        <v>85437.24</v>
      </c>
    </row>
    <row r="33" spans="2:9" x14ac:dyDescent="0.25">
      <c r="B33" s="19">
        <v>3</v>
      </c>
      <c r="C33" s="20" t="s">
        <v>81</v>
      </c>
      <c r="D33" s="20" t="s">
        <v>79</v>
      </c>
      <c r="E33" s="19">
        <v>105779.44</v>
      </c>
      <c r="F33" s="19">
        <v>1</v>
      </c>
      <c r="G33" s="19">
        <f t="shared" si="0"/>
        <v>105779.44</v>
      </c>
      <c r="H33" s="19">
        <v>1</v>
      </c>
      <c r="I33" s="19">
        <f t="shared" si="1"/>
        <v>105779.44</v>
      </c>
    </row>
    <row r="34" spans="2:9" ht="22.5" x14ac:dyDescent="0.25">
      <c r="B34" s="15">
        <v>4</v>
      </c>
      <c r="C34" s="20" t="s">
        <v>82</v>
      </c>
      <c r="D34" s="20" t="s">
        <v>79</v>
      </c>
      <c r="E34" s="19">
        <v>180637.76</v>
      </c>
      <c r="F34" s="19">
        <v>1</v>
      </c>
      <c r="G34" s="19">
        <f t="shared" si="0"/>
        <v>180637.76</v>
      </c>
      <c r="H34" s="19">
        <v>1</v>
      </c>
      <c r="I34" s="19">
        <f t="shared" si="1"/>
        <v>180637.76</v>
      </c>
    </row>
    <row r="35" spans="2:9" x14ac:dyDescent="0.25">
      <c r="B35" s="15">
        <v>5</v>
      </c>
      <c r="C35" s="20" t="s">
        <v>83</v>
      </c>
      <c r="D35" s="20" t="s">
        <v>79</v>
      </c>
      <c r="E35" s="15">
        <v>137919.72</v>
      </c>
      <c r="F35" s="15">
        <v>1</v>
      </c>
      <c r="G35" s="19">
        <f t="shared" si="0"/>
        <v>137919.72</v>
      </c>
      <c r="H35" s="15">
        <v>1</v>
      </c>
      <c r="I35" s="19">
        <f t="shared" si="1"/>
        <v>137919.72</v>
      </c>
    </row>
    <row r="36" spans="2:9" ht="22.5" x14ac:dyDescent="0.25">
      <c r="B36" s="15">
        <v>6</v>
      </c>
      <c r="C36" s="20" t="s">
        <v>84</v>
      </c>
      <c r="D36" s="20" t="s">
        <v>79</v>
      </c>
      <c r="E36" s="15">
        <v>70586.880000000005</v>
      </c>
      <c r="F36" s="15">
        <v>1</v>
      </c>
      <c r="G36" s="19">
        <f t="shared" si="0"/>
        <v>70586.880000000005</v>
      </c>
      <c r="H36" s="15">
        <v>1</v>
      </c>
      <c r="I36" s="19">
        <f t="shared" si="1"/>
        <v>70586.880000000005</v>
      </c>
    </row>
    <row r="37" spans="2:9" ht="22.5" x14ac:dyDescent="0.25">
      <c r="B37" s="15">
        <v>7</v>
      </c>
      <c r="C37" s="20" t="s">
        <v>85</v>
      </c>
      <c r="D37" s="20" t="s">
        <v>79</v>
      </c>
      <c r="E37" s="15">
        <v>35599.33</v>
      </c>
      <c r="F37" s="15">
        <v>1</v>
      </c>
      <c r="G37" s="19">
        <f t="shared" si="0"/>
        <v>35599.33</v>
      </c>
      <c r="H37" s="15">
        <v>1</v>
      </c>
      <c r="I37" s="19">
        <f t="shared" si="1"/>
        <v>35599.33</v>
      </c>
    </row>
    <row r="38" spans="2:9" ht="22.5" x14ac:dyDescent="0.25">
      <c r="B38" s="15">
        <v>8</v>
      </c>
      <c r="C38" s="20" t="s">
        <v>86</v>
      </c>
      <c r="D38" s="20" t="s">
        <v>79</v>
      </c>
      <c r="E38" s="15">
        <v>55737.23</v>
      </c>
      <c r="F38" s="15">
        <v>1</v>
      </c>
      <c r="G38" s="19">
        <f t="shared" si="0"/>
        <v>55737.23</v>
      </c>
      <c r="H38" s="15">
        <v>1</v>
      </c>
      <c r="I38" s="19">
        <f t="shared" si="1"/>
        <v>55737.23</v>
      </c>
    </row>
    <row r="39" spans="2:9" x14ac:dyDescent="0.25">
      <c r="B39" s="26" t="s">
        <v>28</v>
      </c>
      <c r="C39" s="27"/>
      <c r="D39" s="27"/>
      <c r="E39" s="28"/>
      <c r="F39" s="10" t="s">
        <v>27</v>
      </c>
      <c r="G39" s="9">
        <f>SUM(G31:G38)</f>
        <v>1324274.7600000002</v>
      </c>
      <c r="H39" s="10" t="s">
        <v>27</v>
      </c>
      <c r="I39" s="9">
        <f>SUM(I31:I38)</f>
        <v>1324274.7600000002</v>
      </c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64</v>
      </c>
      <c r="C45" s="30"/>
      <c r="D45" s="30"/>
      <c r="E45" s="30"/>
      <c r="F45" s="30"/>
      <c r="G45" s="43">
        <v>-206356.82</v>
      </c>
      <c r="H45" s="43"/>
      <c r="I45" s="17" t="s">
        <v>59</v>
      </c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18">
        <v>106691</v>
      </c>
      <c r="I49" s="17" t="s">
        <v>59</v>
      </c>
    </row>
    <row r="50" spans="2:9" ht="15.75" x14ac:dyDescent="0.25">
      <c r="B50" s="30" t="s">
        <v>69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7" t="s">
        <v>70</v>
      </c>
      <c r="C51" s="17"/>
      <c r="D51" s="43">
        <f>F67</f>
        <v>576177.62</v>
      </c>
      <c r="E51" s="43"/>
      <c r="F51" s="17" t="s">
        <v>59</v>
      </c>
      <c r="G51" s="17"/>
      <c r="H51" s="17"/>
      <c r="I51" s="17"/>
    </row>
    <row r="52" spans="2:9" ht="15.75" x14ac:dyDescent="0.25">
      <c r="B52" s="30" t="s">
        <v>63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71</v>
      </c>
      <c r="C53" s="30"/>
      <c r="D53" s="30"/>
      <c r="E53" s="30"/>
      <c r="F53" s="30"/>
      <c r="G53" s="30"/>
      <c r="H53" s="18">
        <v>-675843</v>
      </c>
      <c r="I53" s="17" t="s">
        <v>59</v>
      </c>
    </row>
    <row r="55" spans="2:9" ht="87.75" customHeight="1" x14ac:dyDescent="0.25">
      <c r="B55" s="13" t="s">
        <v>0</v>
      </c>
      <c r="C55" s="32" t="s">
        <v>29</v>
      </c>
      <c r="D55" s="32"/>
      <c r="E55" s="13" t="s">
        <v>30</v>
      </c>
      <c r="F55" s="13" t="s">
        <v>32</v>
      </c>
      <c r="G55" s="13" t="s">
        <v>33</v>
      </c>
      <c r="H55" s="22" t="s">
        <v>34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61" customFormat="1" ht="17.25" customHeight="1" x14ac:dyDescent="0.2">
      <c r="B57" s="21">
        <v>1</v>
      </c>
      <c r="C57" s="29" t="s">
        <v>87</v>
      </c>
      <c r="D57" s="29" t="s">
        <v>87</v>
      </c>
      <c r="E57" s="21" t="s">
        <v>92</v>
      </c>
      <c r="F57" s="59">
        <v>161980</v>
      </c>
      <c r="G57" s="21" t="s">
        <v>93</v>
      </c>
      <c r="H57" s="60" t="s">
        <v>111</v>
      </c>
      <c r="I57" s="60" t="s">
        <v>102</v>
      </c>
    </row>
    <row r="58" spans="2:9" s="61" customFormat="1" ht="20.25" customHeight="1" x14ac:dyDescent="0.2">
      <c r="B58" s="21">
        <v>2</v>
      </c>
      <c r="C58" s="29" t="s">
        <v>88</v>
      </c>
      <c r="D58" s="29" t="s">
        <v>88</v>
      </c>
      <c r="E58" s="21" t="s">
        <v>92</v>
      </c>
      <c r="F58" s="59">
        <v>23708.59</v>
      </c>
      <c r="G58" s="21" t="s">
        <v>94</v>
      </c>
      <c r="H58" s="60" t="s">
        <v>112</v>
      </c>
      <c r="I58" s="60" t="s">
        <v>103</v>
      </c>
    </row>
    <row r="59" spans="2:9" s="61" customFormat="1" ht="23.25" customHeight="1" x14ac:dyDescent="0.2">
      <c r="B59" s="21">
        <v>3</v>
      </c>
      <c r="C59" s="29" t="s">
        <v>88</v>
      </c>
      <c r="D59" s="29" t="s">
        <v>88</v>
      </c>
      <c r="E59" s="21" t="s">
        <v>92</v>
      </c>
      <c r="F59" s="59">
        <v>17811.43</v>
      </c>
      <c r="G59" s="21" t="s">
        <v>95</v>
      </c>
      <c r="H59" s="60" t="s">
        <v>113</v>
      </c>
      <c r="I59" s="60" t="s">
        <v>104</v>
      </c>
    </row>
    <row r="60" spans="2:9" s="61" customFormat="1" ht="22.5" customHeight="1" x14ac:dyDescent="0.2">
      <c r="B60" s="21">
        <v>4</v>
      </c>
      <c r="C60" s="29" t="s">
        <v>88</v>
      </c>
      <c r="D60" s="29" t="s">
        <v>88</v>
      </c>
      <c r="E60" s="21" t="s">
        <v>92</v>
      </c>
      <c r="F60" s="59">
        <v>22962.03</v>
      </c>
      <c r="G60" s="21" t="s">
        <v>96</v>
      </c>
      <c r="H60" s="60" t="s">
        <v>114</v>
      </c>
      <c r="I60" s="60" t="s">
        <v>105</v>
      </c>
    </row>
    <row r="61" spans="2:9" s="61" customFormat="1" ht="11.25" x14ac:dyDescent="0.2">
      <c r="B61" s="21">
        <v>5</v>
      </c>
      <c r="C61" s="29" t="s">
        <v>89</v>
      </c>
      <c r="D61" s="29" t="s">
        <v>89</v>
      </c>
      <c r="E61" s="21" t="s">
        <v>92</v>
      </c>
      <c r="F61" s="59">
        <v>1779.61</v>
      </c>
      <c r="G61" s="21" t="s">
        <v>97</v>
      </c>
      <c r="H61" s="60" t="s">
        <v>115</v>
      </c>
      <c r="I61" s="60" t="s">
        <v>106</v>
      </c>
    </row>
    <row r="62" spans="2:9" s="61" customFormat="1" ht="11.25" x14ac:dyDescent="0.2">
      <c r="B62" s="21">
        <v>6</v>
      </c>
      <c r="C62" s="29" t="s">
        <v>90</v>
      </c>
      <c r="D62" s="29" t="s">
        <v>90</v>
      </c>
      <c r="E62" s="21" t="s">
        <v>92</v>
      </c>
      <c r="F62" s="62">
        <v>2642.98</v>
      </c>
      <c r="G62" s="21" t="s">
        <v>98</v>
      </c>
      <c r="H62" s="60" t="s">
        <v>116</v>
      </c>
      <c r="I62" s="60" t="s">
        <v>107</v>
      </c>
    </row>
    <row r="63" spans="2:9" s="61" customFormat="1" ht="11.25" x14ac:dyDescent="0.2">
      <c r="B63" s="21">
        <v>7</v>
      </c>
      <c r="C63" s="29" t="s">
        <v>91</v>
      </c>
      <c r="D63" s="29" t="s">
        <v>91</v>
      </c>
      <c r="E63" s="21" t="s">
        <v>92</v>
      </c>
      <c r="F63" s="62">
        <v>2642.98</v>
      </c>
      <c r="G63" s="21" t="s">
        <v>98</v>
      </c>
      <c r="H63" s="60" t="s">
        <v>117</v>
      </c>
      <c r="I63" s="60" t="s">
        <v>108</v>
      </c>
    </row>
    <row r="64" spans="2:9" s="61" customFormat="1" ht="11.25" x14ac:dyDescent="0.2">
      <c r="B64" s="21">
        <v>8</v>
      </c>
      <c r="C64" s="29" t="s">
        <v>87</v>
      </c>
      <c r="D64" s="29" t="s">
        <v>87</v>
      </c>
      <c r="E64" s="21" t="s">
        <v>92</v>
      </c>
      <c r="F64" s="62">
        <v>137060</v>
      </c>
      <c r="G64" s="21" t="s">
        <v>99</v>
      </c>
      <c r="H64" s="60" t="s">
        <v>118</v>
      </c>
      <c r="I64" s="60" t="s">
        <v>109</v>
      </c>
    </row>
    <row r="65" spans="2:9" s="61" customFormat="1" ht="11.25" x14ac:dyDescent="0.2">
      <c r="B65" s="15">
        <v>9</v>
      </c>
      <c r="C65" s="29" t="s">
        <v>87</v>
      </c>
      <c r="D65" s="29" t="s">
        <v>87</v>
      </c>
      <c r="E65" s="21" t="s">
        <v>92</v>
      </c>
      <c r="F65" s="62">
        <v>161980</v>
      </c>
      <c r="G65" s="15" t="s">
        <v>100</v>
      </c>
      <c r="H65" s="60" t="s">
        <v>111</v>
      </c>
      <c r="I65" s="60" t="s">
        <v>102</v>
      </c>
    </row>
    <row r="66" spans="2:9" s="61" customFormat="1" ht="11.25" x14ac:dyDescent="0.2">
      <c r="B66" s="15">
        <v>10</v>
      </c>
      <c r="C66" s="29" t="s">
        <v>87</v>
      </c>
      <c r="D66" s="29" t="s">
        <v>87</v>
      </c>
      <c r="E66" s="21" t="s">
        <v>92</v>
      </c>
      <c r="F66" s="62">
        <v>43610</v>
      </c>
      <c r="G66" s="15" t="s">
        <v>101</v>
      </c>
      <c r="H66" s="60" t="s">
        <v>119</v>
      </c>
      <c r="I66" s="60" t="s">
        <v>110</v>
      </c>
    </row>
    <row r="67" spans="2:9" s="61" customFormat="1" ht="11.25" x14ac:dyDescent="0.2">
      <c r="B67" s="63" t="s">
        <v>28</v>
      </c>
      <c r="C67" s="64"/>
      <c r="D67" s="64"/>
      <c r="E67" s="65"/>
      <c r="F67" s="14">
        <f>SUM(F57:F66)</f>
        <v>576177.62</v>
      </c>
      <c r="G67" s="21" t="s">
        <v>27</v>
      </c>
      <c r="H67" s="23" t="s">
        <v>27</v>
      </c>
      <c r="I67" s="23"/>
    </row>
    <row r="69" spans="2:9" ht="15.75" x14ac:dyDescent="0.25">
      <c r="B69" s="31" t="s">
        <v>57</v>
      </c>
      <c r="C69" s="31"/>
      <c r="D69" s="31"/>
      <c r="E69" s="31"/>
      <c r="F69" s="31"/>
      <c r="G69" s="31"/>
      <c r="H69" s="31"/>
      <c r="I69" s="31"/>
    </row>
    <row r="70" spans="2:9" ht="15.75" x14ac:dyDescent="0.25">
      <c r="B70" s="16" t="s">
        <v>58</v>
      </c>
      <c r="C70" s="16"/>
      <c r="D70" s="16"/>
      <c r="E70" s="36">
        <f>G39</f>
        <v>1324274.7600000002</v>
      </c>
      <c r="F70" s="36"/>
      <c r="G70" s="16" t="s">
        <v>59</v>
      </c>
      <c r="H70" s="16"/>
      <c r="I70" s="16"/>
    </row>
    <row r="72" spans="2:9" ht="15.75" x14ac:dyDescent="0.25">
      <c r="B72" s="31" t="s">
        <v>35</v>
      </c>
      <c r="C72" s="31"/>
      <c r="D72" s="31"/>
      <c r="E72" s="31"/>
      <c r="F72" s="31"/>
      <c r="G72" s="31"/>
      <c r="H72" s="31"/>
      <c r="I72" s="31"/>
    </row>
    <row r="73" spans="2:9" ht="15.75" x14ac:dyDescent="0.25">
      <c r="B73" s="31" t="s">
        <v>36</v>
      </c>
      <c r="C73" s="31"/>
      <c r="D73" s="31"/>
      <c r="E73" s="31"/>
      <c r="F73" s="31"/>
      <c r="G73" s="31"/>
      <c r="H73" s="31"/>
      <c r="I73" s="31"/>
    </row>
    <row r="74" spans="2:9" ht="15.75" x14ac:dyDescent="0.25">
      <c r="B74" s="31" t="s">
        <v>37</v>
      </c>
      <c r="C74" s="31"/>
      <c r="D74" s="31"/>
      <c r="E74" s="31"/>
      <c r="F74" s="31"/>
      <c r="G74" s="31"/>
      <c r="H74" s="31"/>
      <c r="I74" s="31"/>
    </row>
    <row r="76" spans="2:9" ht="105.75" customHeight="1" x14ac:dyDescent="0.25">
      <c r="B76" s="12" t="s">
        <v>0</v>
      </c>
      <c r="C76" s="40" t="s">
        <v>38</v>
      </c>
      <c r="D76" s="41"/>
      <c r="E76" s="40" t="s">
        <v>39</v>
      </c>
      <c r="F76" s="42"/>
      <c r="G76" s="41"/>
      <c r="H76" s="40" t="s">
        <v>40</v>
      </c>
      <c r="I76" s="41"/>
    </row>
    <row r="77" spans="2:9" x14ac:dyDescent="0.25">
      <c r="B77" s="14">
        <v>1</v>
      </c>
      <c r="C77" s="37">
        <v>2</v>
      </c>
      <c r="D77" s="38"/>
      <c r="E77" s="37">
        <v>3</v>
      </c>
      <c r="F77" s="39"/>
      <c r="G77" s="38"/>
      <c r="H77" s="37">
        <v>4</v>
      </c>
      <c r="I77" s="38"/>
    </row>
    <row r="78" spans="2:9" x14ac:dyDescent="0.25">
      <c r="B78" s="9"/>
      <c r="C78" s="33">
        <v>3</v>
      </c>
      <c r="D78" s="34"/>
      <c r="E78" s="33">
        <v>3</v>
      </c>
      <c r="F78" s="35"/>
      <c r="G78" s="34"/>
      <c r="H78" s="33">
        <v>232805.9</v>
      </c>
      <c r="I78" s="34"/>
    </row>
    <row r="80" spans="2:9" ht="15.75" x14ac:dyDescent="0.25">
      <c r="B80" s="30" t="s">
        <v>56</v>
      </c>
      <c r="C80" s="30"/>
      <c r="D80" s="30"/>
      <c r="E80" s="30"/>
      <c r="F80" s="30"/>
      <c r="G80" s="30"/>
      <c r="H80" s="30"/>
      <c r="I80" s="30"/>
    </row>
    <row r="81" spans="2:9" ht="15.75" x14ac:dyDescent="0.25">
      <c r="B81" s="30" t="s">
        <v>55</v>
      </c>
      <c r="C81" s="30"/>
      <c r="D81" s="30"/>
      <c r="E81" s="30"/>
      <c r="F81" s="30"/>
      <c r="G81" s="30"/>
      <c r="H81" s="30"/>
      <c r="I81" s="30"/>
    </row>
    <row r="82" spans="2:9" ht="15.75" x14ac:dyDescent="0.25">
      <c r="B82" s="30" t="s">
        <v>54</v>
      </c>
      <c r="C82" s="30"/>
      <c r="D82" s="30"/>
      <c r="E82" s="30"/>
      <c r="F82" s="30"/>
      <c r="G82" s="30"/>
      <c r="H82" s="30"/>
      <c r="I82" s="30"/>
    </row>
    <row r="83" spans="2:9" ht="15.75" x14ac:dyDescent="0.25">
      <c r="B83" s="30" t="s">
        <v>53</v>
      </c>
      <c r="C83" s="30"/>
      <c r="D83" s="30"/>
      <c r="E83" s="30"/>
      <c r="F83" s="30"/>
      <c r="G83" s="30"/>
      <c r="H83" s="30"/>
      <c r="I83" s="30"/>
    </row>
    <row r="84" spans="2:9" ht="15.75" x14ac:dyDescent="0.25">
      <c r="B84" s="30" t="s">
        <v>52</v>
      </c>
      <c r="C84" s="30"/>
      <c r="D84" s="30"/>
      <c r="E84" s="30"/>
      <c r="F84" s="30"/>
      <c r="G84" s="30"/>
      <c r="H84" s="30"/>
      <c r="I84" s="30"/>
    </row>
    <row r="85" spans="2:9" ht="15.75" x14ac:dyDescent="0.25">
      <c r="B85" s="30" t="s">
        <v>51</v>
      </c>
      <c r="C85" s="30"/>
      <c r="D85" s="30"/>
      <c r="E85" s="30"/>
      <c r="F85" s="30"/>
      <c r="G85" s="30"/>
      <c r="H85" s="30"/>
      <c r="I85" s="30"/>
    </row>
    <row r="86" spans="2:9" ht="15.75" x14ac:dyDescent="0.25">
      <c r="B86" s="30" t="s">
        <v>50</v>
      </c>
      <c r="C86" s="30"/>
      <c r="D86" s="30"/>
      <c r="E86" s="30"/>
      <c r="F86" s="30"/>
      <c r="G86" s="30"/>
      <c r="H86" s="30"/>
      <c r="I86" s="30"/>
    </row>
    <row r="87" spans="2:9" ht="15.75" x14ac:dyDescent="0.25">
      <c r="B87" s="30" t="s">
        <v>49</v>
      </c>
      <c r="C87" s="30"/>
      <c r="D87" s="30"/>
      <c r="E87" s="30"/>
      <c r="F87" s="30"/>
      <c r="G87" s="30"/>
      <c r="H87" s="30"/>
      <c r="I87" s="30"/>
    </row>
    <row r="88" spans="2:9" ht="15.75" x14ac:dyDescent="0.25">
      <c r="B88" s="30" t="s">
        <v>48</v>
      </c>
      <c r="C88" s="30"/>
      <c r="D88" s="30"/>
      <c r="E88" s="30"/>
      <c r="F88" s="30"/>
      <c r="G88" s="30"/>
      <c r="H88" s="30"/>
      <c r="I88" s="30"/>
    </row>
    <row r="90" spans="2:9" ht="45" x14ac:dyDescent="0.25">
      <c r="B90" s="13" t="s">
        <v>0</v>
      </c>
      <c r="C90" s="32" t="s">
        <v>41</v>
      </c>
      <c r="D90" s="32"/>
      <c r="E90" s="13" t="s">
        <v>42</v>
      </c>
      <c r="F90" s="13" t="s">
        <v>43</v>
      </c>
      <c r="G90" s="13" t="s">
        <v>44</v>
      </c>
      <c r="H90" s="22" t="s">
        <v>45</v>
      </c>
      <c r="I90" s="22"/>
    </row>
    <row r="91" spans="2:9" x14ac:dyDescent="0.25">
      <c r="B91" s="5">
        <v>1</v>
      </c>
      <c r="C91" s="23">
        <v>2</v>
      </c>
      <c r="D91" s="23"/>
      <c r="E91" s="5">
        <v>3</v>
      </c>
      <c r="F91" s="5">
        <v>4</v>
      </c>
      <c r="G91" s="5">
        <v>5</v>
      </c>
      <c r="H91" s="23">
        <v>6</v>
      </c>
      <c r="I91" s="23"/>
    </row>
    <row r="92" spans="2:9" ht="28.5" customHeight="1" x14ac:dyDescent="0.25">
      <c r="B92" s="15">
        <v>1</v>
      </c>
      <c r="C92" s="29" t="s">
        <v>46</v>
      </c>
      <c r="D92" s="29"/>
      <c r="E92" s="9">
        <f>427115.59-22406.99</f>
        <v>404708.60000000003</v>
      </c>
      <c r="F92" s="9">
        <v>1027809.38</v>
      </c>
      <c r="G92" s="9">
        <v>1185618.04</v>
      </c>
      <c r="H92" s="24">
        <f>E92+F92-G92</f>
        <v>246899.93999999994</v>
      </c>
      <c r="I92" s="24"/>
    </row>
    <row r="93" spans="2:9" ht="32.25" customHeight="1" x14ac:dyDescent="0.25">
      <c r="B93" s="15">
        <v>2</v>
      </c>
      <c r="C93" s="29" t="s">
        <v>47</v>
      </c>
      <c r="D93" s="29"/>
      <c r="E93" s="9">
        <f>152650.44-627.24</f>
        <v>152023.20000000001</v>
      </c>
      <c r="F93" s="9">
        <v>296465.40000000002</v>
      </c>
      <c r="G93" s="9">
        <v>316693.44</v>
      </c>
      <c r="H93" s="24">
        <f>E93+F93-G93</f>
        <v>131795.16000000003</v>
      </c>
      <c r="I93" s="24"/>
    </row>
    <row r="94" spans="2:9" x14ac:dyDescent="0.25">
      <c r="B94" s="26" t="s">
        <v>28</v>
      </c>
      <c r="C94" s="27"/>
      <c r="D94" s="28"/>
      <c r="E94" s="11">
        <f>SUM(E92:E93)</f>
        <v>556731.80000000005</v>
      </c>
      <c r="F94" s="11">
        <f t="shared" ref="F94:G94" si="2">SUM(F92:F93)</f>
        <v>1324274.78</v>
      </c>
      <c r="G94" s="11">
        <f t="shared" si="2"/>
        <v>1502311.48</v>
      </c>
      <c r="H94" s="25">
        <f>SUM(H92:I93)</f>
        <v>378695.1</v>
      </c>
      <c r="I94" s="25"/>
    </row>
  </sheetData>
  <mergeCells count="104">
    <mergeCell ref="H64:I64"/>
    <mergeCell ref="H59:I59"/>
    <mergeCell ref="H60:I60"/>
    <mergeCell ref="H61:I61"/>
    <mergeCell ref="H62:I62"/>
    <mergeCell ref="H63:I63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8:D78"/>
    <mergeCell ref="E78:G78"/>
    <mergeCell ref="H78:I78"/>
    <mergeCell ref="B80:I80"/>
    <mergeCell ref="E70:F70"/>
    <mergeCell ref="C77:D77"/>
    <mergeCell ref="E77:G77"/>
    <mergeCell ref="H77:I77"/>
    <mergeCell ref="C76:D76"/>
    <mergeCell ref="E76:G76"/>
    <mergeCell ref="H76:I76"/>
    <mergeCell ref="H94:I94"/>
    <mergeCell ref="B94:D94"/>
    <mergeCell ref="B87:I87"/>
    <mergeCell ref="B88:I88"/>
    <mergeCell ref="C90:D90"/>
    <mergeCell ref="H90:I90"/>
    <mergeCell ref="C91:D91"/>
    <mergeCell ref="H91:I91"/>
    <mergeCell ref="H67:I67"/>
    <mergeCell ref="B67:E67"/>
    <mergeCell ref="C92:D92"/>
    <mergeCell ref="H92:I92"/>
    <mergeCell ref="C93:D93"/>
    <mergeCell ref="H93:I93"/>
    <mergeCell ref="B82:I82"/>
    <mergeCell ref="B83:I83"/>
    <mergeCell ref="B84:I84"/>
    <mergeCell ref="B85:I85"/>
    <mergeCell ref="B86:I86"/>
    <mergeCell ref="B81:I81"/>
    <mergeCell ref="B69:I69"/>
    <mergeCell ref="B72:I72"/>
    <mergeCell ref="B73:I73"/>
    <mergeCell ref="B74:I74"/>
    <mergeCell ref="H55:I55"/>
    <mergeCell ref="C56:D56"/>
    <mergeCell ref="C65:D65"/>
    <mergeCell ref="H65:I65"/>
    <mergeCell ref="C66:D66"/>
    <mergeCell ref="H66:I66"/>
    <mergeCell ref="C57:D57"/>
    <mergeCell ref="C58:D58"/>
    <mergeCell ref="C59:D59"/>
    <mergeCell ref="C60:D60"/>
    <mergeCell ref="C61:D61"/>
    <mergeCell ref="C62:D62"/>
    <mergeCell ref="C63:D63"/>
    <mergeCell ref="C64:D64"/>
    <mergeCell ref="H57:I57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2026-03-17T11:31:27Z</dcterms:modified>
</cp:coreProperties>
</file>