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E66" i="1"/>
  <c r="F63" i="1"/>
  <c r="H90" i="1" l="1"/>
  <c r="F90" i="1"/>
  <c r="G90" i="1"/>
  <c r="E90" i="1"/>
  <c r="H89" i="1"/>
  <c r="H88" i="1"/>
  <c r="E88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I39" i="1" s="1"/>
  <c r="G32" i="1"/>
  <c r="G39" i="1" s="1"/>
  <c r="I31" i="1"/>
  <c r="G31" i="1"/>
</calcChain>
</file>

<file path=xl/sharedStrings.xml><?xml version="1.0" encoding="utf-8"?>
<sst xmlns="http://schemas.openxmlformats.org/spreadsheetml/2006/main" count="144" uniqueCount="110">
  <si>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</si>
  <si>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</si>
  <si>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</si>
  <si>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</si>
  <si>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</si>
  <si>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</si>
  <si>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</si>
  <si>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</si>
  <si>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</si>
  <si>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</si>
  <si>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</si>
  <si>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</si>
  <si>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</si>
  <si>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</si>
  <si>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</si>
  <si>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</si>
  <si>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</si>
  <si>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</si>
  <si>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</si>
  <si>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</si>
  <si>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</si>
  <si>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</si>
  <si>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</si>
  <si>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</si>
  <si>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</si>
  <si>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</si>
  <si>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</si>
  <si>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</si>
  <si>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</si>
  <si>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</si>
  <si>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</si>
  <si>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</si>
  <si>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</si>
  <si>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</si>
  <si>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</si>
  <si>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</si>
  <si>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</si>
  <si>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</si>
  <si>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</si>
  <si>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</si>
  <si>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</si>
  <si>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</si>
  <si>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</si>
  <si>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</si>
  <si>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</si>
  <si>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</si>
  <si>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</si>
  <si>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</si>
  <si>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</si>
  <si>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</si>
  <si>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</si>
  <si>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</si>
  <si>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</si>
  <si>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</si>
  <si>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</si>
  <si>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</si>
  <si>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</si>
  <si>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</si>
  <si>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</si>
  <si>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</si>
  <si>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</si>
  <si>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</si>
  <si>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</si>
  <si>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</si>
  <si>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</si>
  <si>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</si>
  <si>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</si>
  <si>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</si>
  <si>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</si>
  <si>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</si>
  <si>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</si>
  <si>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</si>
  <si>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</si>
  <si>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</si>
  <si>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20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</si>
  <si>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</si>
  <si>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</si>
  <si>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</si>
  <si>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</si>
  <si>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</si>
  <si>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</si>
  <si>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</si>
  <si>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</si>
  <si>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</si>
  <si>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</si>
  <si>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</si>
  <si>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аварийного участка трубопровода отопления и запорной арматуры</t>
  </si>
  <si>
    <t>Замена аварийного участка трубопровода ГВС и запорной арматуры</t>
  </si>
  <si>
    <t>Герметизация межпанельных швов</t>
  </si>
  <si>
    <t>Латочный ремонт кровли</t>
  </si>
  <si>
    <t>договор управления</t>
  </si>
  <si>
    <t>текущего ремонта на 31 декабря  отчетного периода:</t>
  </si>
  <si>
    <t>8/1 м/шт</t>
  </si>
  <si>
    <t>9/2 м/шт</t>
  </si>
  <si>
    <t>62 м</t>
  </si>
  <si>
    <t>129 м</t>
  </si>
  <si>
    <t>3 кв.м.</t>
  </si>
  <si>
    <t>1.5 кв.м.</t>
  </si>
  <si>
    <t>10 июня 2025</t>
  </si>
  <si>
    <t>19 мая 2025</t>
  </si>
  <si>
    <t>29 снтября 2025</t>
  </si>
  <si>
    <t>14 января 2025</t>
  </si>
  <si>
    <t>14 апреля 2025</t>
  </si>
  <si>
    <t>06 августа 2025</t>
  </si>
  <si>
    <t>Акт б/н от 10 июня 2025</t>
  </si>
  <si>
    <t>Акт б/н от 19 мая 2025</t>
  </si>
  <si>
    <t>Акт б/н от 29 снтября 2025</t>
  </si>
  <si>
    <t>Акт б/н от 14 января 2025</t>
  </si>
  <si>
    <t>Акт б/н от14 апреля 2025</t>
  </si>
  <si>
    <t>Акт б/н от 06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</si>
</sst>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tabSelected="1" topLeftCell="A36" zoomScale="130" zoomScaleNormal="130" workbookViewId="0">
      <selection activeCell="H74" sqref="H74:I74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x14ac:dyDescent="0.25">
      <c r="B5" s="52" t="s">
        <v>74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26</v>
      </c>
      <c r="C6" s="53"/>
      <c r="D6" s="53"/>
      <c r="E6" s="53"/>
      <c r="F6" s="53"/>
      <c r="G6" s="53"/>
      <c r="H6" s="53"/>
      <c r="I6" s="53"/>
    </row>
    <row r="7" spans="2:9" ht="28.5" customHeight="1" x14ac:dyDescent="0.25">
      <c r="B7" s="54" t="s">
        <v>71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33.75" customHeight="1" x14ac:dyDescent="0.25">
      <c r="B9" s="54" t="s">
        <v>72</v>
      </c>
      <c r="C9" s="54"/>
      <c r="D9" s="54"/>
      <c r="E9" s="54"/>
      <c r="F9" s="54"/>
      <c r="G9" s="54"/>
      <c r="H9" s="54"/>
      <c r="I9" s="54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12.75" customHeight="1" x14ac:dyDescent="0.25">
      <c r="B11" s="59" t="s">
        <v>75</v>
      </c>
      <c r="C11" s="59"/>
      <c r="D11" s="59"/>
      <c r="E11" s="59"/>
      <c r="F11" s="59"/>
      <c r="G11" s="59"/>
      <c r="H11" s="59"/>
      <c r="I11" s="59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73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76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4016.23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23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24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25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31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772461.48</v>
      </c>
      <c r="F31" s="20">
        <v>1</v>
      </c>
      <c r="G31" s="20">
        <f>E31</f>
        <v>772461.48</v>
      </c>
      <c r="H31" s="20">
        <v>1</v>
      </c>
      <c r="I31" s="20">
        <f>E31</f>
        <v>772461.48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101132.76</v>
      </c>
      <c r="F32" s="20">
        <v>1</v>
      </c>
      <c r="G32" s="20">
        <f t="shared" ref="G32:G38" si="0">E32</f>
        <v>101132.76</v>
      </c>
      <c r="H32" s="20">
        <v>1</v>
      </c>
      <c r="I32" s="20">
        <f t="shared" ref="I32:I38" si="1">E32</f>
        <v>101132.76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125211.84</v>
      </c>
      <c r="F33" s="20">
        <v>1</v>
      </c>
      <c r="G33" s="20">
        <f t="shared" si="0"/>
        <v>125211.84</v>
      </c>
      <c r="H33" s="20">
        <v>1</v>
      </c>
      <c r="I33" s="20">
        <f t="shared" si="1"/>
        <v>125211.84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213822.96</v>
      </c>
      <c r="F34" s="20">
        <v>1</v>
      </c>
      <c r="G34" s="20">
        <f t="shared" si="0"/>
        <v>213822.96</v>
      </c>
      <c r="H34" s="20">
        <v>1</v>
      </c>
      <c r="I34" s="20">
        <f t="shared" si="1"/>
        <v>213822.96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163256.70000000001</v>
      </c>
      <c r="F35" s="15">
        <v>1</v>
      </c>
      <c r="G35" s="20">
        <f t="shared" si="0"/>
        <v>163256.70000000001</v>
      </c>
      <c r="H35" s="15">
        <v>1</v>
      </c>
      <c r="I35" s="20">
        <f t="shared" si="1"/>
        <v>163256.70000000001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87408.48</v>
      </c>
      <c r="F36" s="15">
        <v>1</v>
      </c>
      <c r="G36" s="20">
        <f t="shared" si="0"/>
        <v>87408.48</v>
      </c>
      <c r="H36" s="15">
        <v>1</v>
      </c>
      <c r="I36" s="20">
        <f t="shared" si="1"/>
        <v>87408.48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42139.74</v>
      </c>
      <c r="F37" s="15">
        <v>1</v>
      </c>
      <c r="G37" s="20">
        <f t="shared" si="0"/>
        <v>42139.74</v>
      </c>
      <c r="H37" s="15">
        <v>1</v>
      </c>
      <c r="I37" s="20">
        <f t="shared" si="1"/>
        <v>42139.74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65977.14</v>
      </c>
      <c r="F38" s="15">
        <v>1</v>
      </c>
      <c r="G38" s="20">
        <f t="shared" si="0"/>
        <v>65977.14</v>
      </c>
      <c r="H38" s="15">
        <v>1</v>
      </c>
      <c r="I38" s="20">
        <f t="shared" si="1"/>
        <v>65977.14</v>
      </c>
    </row>
    <row r="39" spans="2:9" x14ac:dyDescent="0.25">
      <c r="B39" s="27" t="s">
        <v>28</v>
      </c>
      <c r="C39" s="28"/>
      <c r="D39" s="28"/>
      <c r="E39" s="29"/>
      <c r="F39" s="10" t="s">
        <v>27</v>
      </c>
      <c r="G39" s="9">
        <f>SUM(G31:G38)</f>
        <v>1571411.0999999999</v>
      </c>
      <c r="H39" s="10" t="s">
        <v>27</v>
      </c>
      <c r="I39" s="9">
        <f>SUM(I31:I38)</f>
        <v>1571411.0999999999</v>
      </c>
    </row>
    <row r="41" spans="2:9" ht="15.75" x14ac:dyDescent="0.25">
      <c r="B41" s="31" t="s">
        <v>60</v>
      </c>
      <c r="C41" s="31"/>
      <c r="D41" s="31"/>
      <c r="E41" s="31"/>
      <c r="F41" s="31"/>
      <c r="G41" s="31"/>
      <c r="H41" s="31"/>
      <c r="I41" s="31"/>
    </row>
    <row r="42" spans="2:9" ht="15.75" x14ac:dyDescent="0.25">
      <c r="B42" s="31" t="s">
        <v>61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62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63</v>
      </c>
      <c r="C44" s="31"/>
      <c r="D44" s="31"/>
      <c r="E44" s="31"/>
      <c r="F44" s="31"/>
      <c r="G44" s="31"/>
      <c r="H44" s="31"/>
      <c r="I44" s="31"/>
    </row>
    <row r="45" spans="2:9" ht="15.75" x14ac:dyDescent="0.25">
      <c r="B45" s="31" t="s">
        <v>64</v>
      </c>
      <c r="C45" s="31"/>
      <c r="D45" s="31"/>
      <c r="E45" s="31"/>
      <c r="F45" s="31"/>
      <c r="G45" s="44">
        <v>-65842.06</v>
      </c>
      <c r="H45" s="44"/>
      <c r="I45" s="18" t="s">
        <v>59</v>
      </c>
    </row>
    <row r="46" spans="2:9" ht="15.75" x14ac:dyDescent="0.25">
      <c r="B46" s="31" t="s">
        <v>65</v>
      </c>
      <c r="C46" s="31"/>
      <c r="D46" s="31"/>
      <c r="E46" s="31"/>
      <c r="F46" s="31"/>
      <c r="G46" s="31"/>
      <c r="H46" s="31"/>
      <c r="I46" s="31"/>
    </row>
    <row r="47" spans="2:9" ht="15.75" x14ac:dyDescent="0.25">
      <c r="B47" s="31" t="s">
        <v>66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67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68</v>
      </c>
      <c r="C49" s="31"/>
      <c r="D49" s="31"/>
      <c r="E49" s="31"/>
      <c r="F49" s="31"/>
      <c r="G49" s="31"/>
      <c r="H49" s="19">
        <v>97987</v>
      </c>
      <c r="I49" s="18" t="s">
        <v>59</v>
      </c>
    </row>
    <row r="50" spans="2:9" ht="15.75" x14ac:dyDescent="0.25">
      <c r="B50" s="31" t="s">
        <v>69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8" t="s">
        <v>70</v>
      </c>
      <c r="C51" s="18"/>
      <c r="D51" s="44">
        <f>F63</f>
        <v>214819.23</v>
      </c>
      <c r="E51" s="44"/>
      <c r="F51" s="18" t="s">
        <v>59</v>
      </c>
      <c r="G51" s="18"/>
      <c r="H51" s="18"/>
      <c r="I51" s="18"/>
    </row>
    <row r="52" spans="2:9" ht="15.75" x14ac:dyDescent="0.25">
      <c r="B52" s="31" t="s">
        <v>63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91</v>
      </c>
      <c r="C53" s="31"/>
      <c r="D53" s="31"/>
      <c r="E53" s="31"/>
      <c r="F53" s="31"/>
      <c r="G53" s="31"/>
      <c r="H53" s="19">
        <v>-182674</v>
      </c>
      <c r="I53" s="18" t="s">
        <v>59</v>
      </c>
    </row>
    <row r="55" spans="2:9" ht="87.75" customHeight="1" x14ac:dyDescent="0.25">
      <c r="B55" s="13" t="s">
        <v>0</v>
      </c>
      <c r="C55" s="33" t="s">
        <v>29</v>
      </c>
      <c r="D55" s="33"/>
      <c r="E55" s="13" t="s">
        <v>30</v>
      </c>
      <c r="F55" s="13" t="s">
        <v>32</v>
      </c>
      <c r="G55" s="13" t="s">
        <v>33</v>
      </c>
      <c r="H55" s="23" t="s">
        <v>34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ht="26.25" customHeight="1" x14ac:dyDescent="0.25">
      <c r="B57" s="22">
        <v>1</v>
      </c>
      <c r="C57" s="30" t="s">
        <v>86</v>
      </c>
      <c r="D57" s="30" t="s">
        <v>86</v>
      </c>
      <c r="E57" s="22" t="s">
        <v>90</v>
      </c>
      <c r="F57" s="22">
        <v>17902.75</v>
      </c>
      <c r="G57" s="61" t="s">
        <v>92</v>
      </c>
      <c r="H57" s="38" t="s">
        <v>104</v>
      </c>
      <c r="I57" s="39" t="s">
        <v>98</v>
      </c>
    </row>
    <row r="58" spans="2:9" ht="24" customHeight="1" x14ac:dyDescent="0.25">
      <c r="B58" s="22">
        <v>2</v>
      </c>
      <c r="C58" s="30" t="s">
        <v>87</v>
      </c>
      <c r="D58" s="30" t="s">
        <v>87</v>
      </c>
      <c r="E58" s="22" t="s">
        <v>90</v>
      </c>
      <c r="F58" s="22">
        <v>22962.03</v>
      </c>
      <c r="G58" s="61" t="s">
        <v>93</v>
      </c>
      <c r="H58" s="60" t="s">
        <v>105</v>
      </c>
      <c r="I58" s="60" t="s">
        <v>99</v>
      </c>
    </row>
    <row r="59" spans="2:9" ht="16.5" customHeight="1" x14ac:dyDescent="0.25">
      <c r="B59" s="22">
        <v>3</v>
      </c>
      <c r="C59" s="30" t="s">
        <v>88</v>
      </c>
      <c r="D59" s="30" t="s">
        <v>88</v>
      </c>
      <c r="E59" s="22" t="s">
        <v>90</v>
      </c>
      <c r="F59" s="22">
        <v>55180</v>
      </c>
      <c r="G59" s="61" t="s">
        <v>94</v>
      </c>
      <c r="H59" s="60" t="s">
        <v>106</v>
      </c>
      <c r="I59" s="60" t="s">
        <v>100</v>
      </c>
    </row>
    <row r="60" spans="2:9" ht="19.5" customHeight="1" x14ac:dyDescent="0.25">
      <c r="B60" s="22">
        <v>4</v>
      </c>
      <c r="C60" s="30" t="s">
        <v>88</v>
      </c>
      <c r="D60" s="30" t="s">
        <v>88</v>
      </c>
      <c r="E60" s="22" t="s">
        <v>90</v>
      </c>
      <c r="F60" s="22">
        <v>114810</v>
      </c>
      <c r="G60" s="61" t="s">
        <v>95</v>
      </c>
      <c r="H60" s="60" t="s">
        <v>107</v>
      </c>
      <c r="I60" s="60" t="s">
        <v>101</v>
      </c>
    </row>
    <row r="61" spans="2:9" x14ac:dyDescent="0.25">
      <c r="B61" s="15">
        <v>5</v>
      </c>
      <c r="C61" s="30" t="s">
        <v>89</v>
      </c>
      <c r="D61" s="30" t="s">
        <v>89</v>
      </c>
      <c r="E61" s="22" t="s">
        <v>90</v>
      </c>
      <c r="F61" s="15">
        <v>2642.98</v>
      </c>
      <c r="G61" s="61" t="s">
        <v>96</v>
      </c>
      <c r="H61" s="60" t="s">
        <v>108</v>
      </c>
      <c r="I61" s="60" t="s">
        <v>102</v>
      </c>
    </row>
    <row r="62" spans="2:9" ht="16.5" customHeight="1" x14ac:dyDescent="0.25">
      <c r="B62" s="15">
        <v>6</v>
      </c>
      <c r="C62" s="30" t="s">
        <v>89</v>
      </c>
      <c r="D62" s="30" t="s">
        <v>89</v>
      </c>
      <c r="E62" s="22" t="s">
        <v>90</v>
      </c>
      <c r="F62" s="15">
        <v>1321.47</v>
      </c>
      <c r="G62" s="62" t="s">
        <v>97</v>
      </c>
      <c r="H62" s="60" t="s">
        <v>109</v>
      </c>
      <c r="I62" s="60" t="s">
        <v>103</v>
      </c>
    </row>
    <row r="63" spans="2:9" x14ac:dyDescent="0.25">
      <c r="B63" s="27" t="s">
        <v>28</v>
      </c>
      <c r="C63" s="28"/>
      <c r="D63" s="28"/>
      <c r="E63" s="29"/>
      <c r="F63" s="9">
        <f>SUM(F57:F62)</f>
        <v>214819.23</v>
      </c>
      <c r="G63" s="16" t="s">
        <v>27</v>
      </c>
      <c r="H63" s="26" t="s">
        <v>27</v>
      </c>
      <c r="I63" s="26"/>
    </row>
    <row r="65" spans="2:9" ht="15.75" x14ac:dyDescent="0.25">
      <c r="B65" s="32" t="s">
        <v>57</v>
      </c>
      <c r="C65" s="32"/>
      <c r="D65" s="32"/>
      <c r="E65" s="32"/>
      <c r="F65" s="32"/>
      <c r="G65" s="32"/>
      <c r="H65" s="32"/>
      <c r="I65" s="32"/>
    </row>
    <row r="66" spans="2:9" ht="15.75" x14ac:dyDescent="0.25">
      <c r="B66" s="17" t="s">
        <v>58</v>
      </c>
      <c r="C66" s="17"/>
      <c r="D66" s="17"/>
      <c r="E66" s="37">
        <f>G39</f>
        <v>1571411.0999999999</v>
      </c>
      <c r="F66" s="37"/>
      <c r="G66" s="17" t="s">
        <v>59</v>
      </c>
      <c r="H66" s="17"/>
      <c r="I66" s="17"/>
    </row>
    <row r="68" spans="2:9" ht="15.75" x14ac:dyDescent="0.25">
      <c r="B68" s="32" t="s">
        <v>35</v>
      </c>
      <c r="C68" s="32"/>
      <c r="D68" s="32"/>
      <c r="E68" s="32"/>
      <c r="F68" s="32"/>
      <c r="G68" s="32"/>
      <c r="H68" s="32"/>
      <c r="I68" s="32"/>
    </row>
    <row r="69" spans="2:9" ht="15.75" x14ac:dyDescent="0.25">
      <c r="B69" s="32" t="s">
        <v>36</v>
      </c>
      <c r="C69" s="32"/>
      <c r="D69" s="32"/>
      <c r="E69" s="32"/>
      <c r="F69" s="32"/>
      <c r="G69" s="32"/>
      <c r="H69" s="32"/>
      <c r="I69" s="32"/>
    </row>
    <row r="70" spans="2:9" ht="15.75" x14ac:dyDescent="0.25">
      <c r="B70" s="32" t="s">
        <v>37</v>
      </c>
      <c r="C70" s="32"/>
      <c r="D70" s="32"/>
      <c r="E70" s="32"/>
      <c r="F70" s="32"/>
      <c r="G70" s="32"/>
      <c r="H70" s="32"/>
      <c r="I70" s="32"/>
    </row>
    <row r="72" spans="2:9" ht="105.75" customHeight="1" x14ac:dyDescent="0.25">
      <c r="B72" s="12" t="s">
        <v>0</v>
      </c>
      <c r="C72" s="41" t="s">
        <v>38</v>
      </c>
      <c r="D72" s="42"/>
      <c r="E72" s="41" t="s">
        <v>39</v>
      </c>
      <c r="F72" s="43"/>
      <c r="G72" s="42"/>
      <c r="H72" s="41" t="s">
        <v>40</v>
      </c>
      <c r="I72" s="42"/>
    </row>
    <row r="73" spans="2:9" x14ac:dyDescent="0.25">
      <c r="B73" s="14">
        <v>1</v>
      </c>
      <c r="C73" s="38">
        <v>2</v>
      </c>
      <c r="D73" s="39"/>
      <c r="E73" s="38">
        <v>3</v>
      </c>
      <c r="F73" s="40"/>
      <c r="G73" s="39"/>
      <c r="H73" s="38">
        <v>4</v>
      </c>
      <c r="I73" s="39"/>
    </row>
    <row r="74" spans="2:9" x14ac:dyDescent="0.25">
      <c r="B74" s="9"/>
      <c r="C74" s="34">
        <v>1</v>
      </c>
      <c r="D74" s="35"/>
      <c r="E74" s="34">
        <v>1</v>
      </c>
      <c r="F74" s="36"/>
      <c r="G74" s="35"/>
      <c r="H74" s="34">
        <v>6651.15</v>
      </c>
      <c r="I74" s="35"/>
    </row>
    <row r="76" spans="2:9" ht="15.75" x14ac:dyDescent="0.25">
      <c r="B76" s="31" t="s">
        <v>56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55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54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53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52</v>
      </c>
      <c r="C80" s="31"/>
      <c r="D80" s="31"/>
      <c r="E80" s="31"/>
      <c r="F80" s="31"/>
      <c r="G80" s="31"/>
      <c r="H80" s="31"/>
      <c r="I80" s="31"/>
    </row>
    <row r="81" spans="2:9" ht="15.75" x14ac:dyDescent="0.25">
      <c r="B81" s="31" t="s">
        <v>51</v>
      </c>
      <c r="C81" s="31"/>
      <c r="D81" s="31"/>
      <c r="E81" s="31"/>
      <c r="F81" s="31"/>
      <c r="G81" s="31"/>
      <c r="H81" s="31"/>
      <c r="I81" s="31"/>
    </row>
    <row r="82" spans="2:9" ht="15.75" x14ac:dyDescent="0.25">
      <c r="B82" s="31" t="s">
        <v>50</v>
      </c>
      <c r="C82" s="31"/>
      <c r="D82" s="31"/>
      <c r="E82" s="31"/>
      <c r="F82" s="31"/>
      <c r="G82" s="31"/>
      <c r="H82" s="31"/>
      <c r="I82" s="31"/>
    </row>
    <row r="83" spans="2:9" ht="15.75" x14ac:dyDescent="0.25">
      <c r="B83" s="31" t="s">
        <v>49</v>
      </c>
      <c r="C83" s="31"/>
      <c r="D83" s="31"/>
      <c r="E83" s="31"/>
      <c r="F83" s="31"/>
      <c r="G83" s="31"/>
      <c r="H83" s="31"/>
      <c r="I83" s="31"/>
    </row>
    <row r="84" spans="2:9" ht="15.75" x14ac:dyDescent="0.25">
      <c r="B84" s="31" t="s">
        <v>48</v>
      </c>
      <c r="C84" s="31"/>
      <c r="D84" s="31"/>
      <c r="E84" s="31"/>
      <c r="F84" s="31"/>
      <c r="G84" s="31"/>
      <c r="H84" s="31"/>
      <c r="I84" s="31"/>
    </row>
    <row r="86" spans="2:9" ht="45" x14ac:dyDescent="0.25">
      <c r="B86" s="13" t="s">
        <v>0</v>
      </c>
      <c r="C86" s="33" t="s">
        <v>41</v>
      </c>
      <c r="D86" s="33"/>
      <c r="E86" s="13" t="s">
        <v>42</v>
      </c>
      <c r="F86" s="13" t="s">
        <v>43</v>
      </c>
      <c r="G86" s="13" t="s">
        <v>44</v>
      </c>
      <c r="H86" s="23" t="s">
        <v>45</v>
      </c>
      <c r="I86" s="23"/>
    </row>
    <row r="87" spans="2:9" x14ac:dyDescent="0.25">
      <c r="B87" s="5">
        <v>1</v>
      </c>
      <c r="C87" s="24">
        <v>2</v>
      </c>
      <c r="D87" s="24"/>
      <c r="E87" s="5">
        <v>3</v>
      </c>
      <c r="F87" s="5">
        <v>4</v>
      </c>
      <c r="G87" s="5">
        <v>5</v>
      </c>
      <c r="H87" s="24">
        <v>6</v>
      </c>
      <c r="I87" s="24"/>
    </row>
    <row r="88" spans="2:9" ht="28.5" customHeight="1" x14ac:dyDescent="0.25">
      <c r="B88" s="15">
        <v>1</v>
      </c>
      <c r="C88" s="30" t="s">
        <v>46</v>
      </c>
      <c r="D88" s="30"/>
      <c r="E88" s="9">
        <f>112776.5-12254.49</f>
        <v>100522.01</v>
      </c>
      <c r="F88" s="9">
        <v>1252402.6200000001</v>
      </c>
      <c r="G88" s="9">
        <v>1232170.29</v>
      </c>
      <c r="H88" s="25">
        <f>E88+F88-G88</f>
        <v>120754.34000000008</v>
      </c>
      <c r="I88" s="25"/>
    </row>
    <row r="89" spans="2:9" ht="32.25" customHeight="1" x14ac:dyDescent="0.25">
      <c r="B89" s="15">
        <v>2</v>
      </c>
      <c r="C89" s="30" t="s">
        <v>47</v>
      </c>
      <c r="D89" s="30"/>
      <c r="E89" s="9">
        <v>282551.51</v>
      </c>
      <c r="F89" s="9">
        <v>319008.48</v>
      </c>
      <c r="G89" s="9">
        <v>281589.64</v>
      </c>
      <c r="H89" s="25">
        <f>E89+F89-G89</f>
        <v>319970.34999999998</v>
      </c>
      <c r="I89" s="25"/>
    </row>
    <row r="90" spans="2:9" x14ac:dyDescent="0.25">
      <c r="B90" s="27" t="s">
        <v>28</v>
      </c>
      <c r="C90" s="28"/>
      <c r="D90" s="29"/>
      <c r="E90" s="11">
        <f>SUM(E88:E89)</f>
        <v>383073.52</v>
      </c>
      <c r="F90" s="11">
        <f t="shared" ref="F90:G90" si="2">SUM(F88:F89)</f>
        <v>1571411.1</v>
      </c>
      <c r="G90" s="11">
        <f t="shared" si="2"/>
        <v>1513759.9300000002</v>
      </c>
      <c r="H90" s="26">
        <f>SUM(H88:I89)</f>
        <v>440724.69000000006</v>
      </c>
      <c r="I90" s="26"/>
    </row>
  </sheetData>
  <mergeCells count="9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H90:I90"/>
    <mergeCell ref="B90:D90"/>
    <mergeCell ref="B83:I83"/>
    <mergeCell ref="B84:I84"/>
    <mergeCell ref="C86:D86"/>
    <mergeCell ref="H86:I86"/>
    <mergeCell ref="C87:D87"/>
    <mergeCell ref="H87:I87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2026-03-17T11:46:48Z</dcterms:modified>
</cp:coreProperties>
</file>