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D51" i="1"/>
  <c r="F65" i="1"/>
  <c r="F92" i="1" l="1"/>
  <c r="G92" i="1"/>
  <c r="E91" i="1"/>
  <c r="H91" i="1" s="1"/>
  <c r="E90" i="1"/>
  <c r="H90" i="1" s="1"/>
  <c r="H92" i="1" s="1"/>
  <c r="E92" i="1" l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9" i="1" l="1"/>
  <c r="G39" i="1"/>
</calcChain>
</file>

<file path=xl/sharedStrings.xml><?xml version="1.0" encoding="utf-8"?>
<sst xmlns="http://schemas.openxmlformats.org/spreadsheetml/2006/main" count="156" uniqueCount="120">
  <si>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</si>
  <si>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</si>
  <si>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</si>
  <si>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</si>
  <si>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</si>
  <si>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</si>
  <si>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</si>
  <si>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</si>
  <si>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</si>
  <si>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</si>
  <si>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</si>
  <si>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</si>
  <si>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</si>
  <si>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</si>
  <si>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</si>
  <si>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</si>
  <si>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</si>
  <si>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</si>
  <si>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</si>
  <si>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</si>
  <si>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</si>
  <si>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</si>
  <si>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</si>
  <si>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</si>
  <si>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</si>
  <si>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</si>
  <si>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</si>
  <si>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</si>
  <si>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</si>
  <si>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</si>
  <si>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</si>
  <si>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</si>
  <si>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</si>
  <si>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</si>
  <si>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</si>
  <si>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</si>
  <si>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</si>
  <si>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</si>
  <si>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</si>
  <si>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</si>
  <si>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</si>
  <si>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</si>
  <si>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</si>
  <si>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</si>
  <si>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</si>
  <si>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</si>
  <si>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</si>
  <si>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</si>
  <si>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</si>
  <si>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</si>
  <si>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</si>
  <si>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</si>
  <si>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</si>
  <si>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</si>
  <si>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</si>
  <si>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</si>
  <si>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</si>
  <si>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</si>
  <si>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</si>
  <si>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</si>
  <si>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</si>
  <si>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</si>
  <si>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</si>
  <si>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</si>
  <si>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</si>
  <si>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</si>
  <si>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</si>
  <si>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</si>
  <si>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</si>
  <si>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</si>
  <si>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</si>
  <si>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</si>
  <si>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</si>
  <si>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</si>
  <si>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</si>
  <si>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22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</si>
  <si>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</si>
  <si>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</si>
  <si>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</si>
  <si>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</si>
  <si>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</si>
  <si>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</si>
  <si>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</si>
  <si>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</si>
  <si>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</si>
  <si>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</si>
  <si>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</si>
  <si>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запорной арматуры системы ГВС и отопления в подвале</t>
  </si>
  <si>
    <t>Замена ламп в подвале</t>
  </si>
  <si>
    <t>Восстановление электропроводки и замена автоматов п.4</t>
  </si>
  <si>
    <t>Латочный ремонт кровли кв. 14</t>
  </si>
  <si>
    <t xml:space="preserve">Замена запорной арматуры системы гвс </t>
  </si>
  <si>
    <t>Замена аварийного участка трубопровода ГВС и запорной арматуры</t>
  </si>
  <si>
    <t>Замена запорной арматуры системы отопления</t>
  </si>
  <si>
    <t>Латочный ремонт кровли кв. 59,85</t>
  </si>
  <si>
    <t>договор управления</t>
  </si>
  <si>
    <t>6шт</t>
  </si>
  <si>
    <t>20шт</t>
  </si>
  <si>
    <t>50/22 м/шт</t>
  </si>
  <si>
    <t>2 кв.м.</t>
  </si>
  <si>
    <t>1шт</t>
  </si>
  <si>
    <t>8/3 м/шт</t>
  </si>
  <si>
    <t>2 шт</t>
  </si>
  <si>
    <t>5 кв.м.</t>
  </si>
  <si>
    <t>19 мая 2025</t>
  </si>
  <si>
    <t>05 февраля 2025</t>
  </si>
  <si>
    <t>28 февраля 2025</t>
  </si>
  <si>
    <t>30 июня 2025</t>
  </si>
  <si>
    <t>04 августа 2025</t>
  </si>
  <si>
    <t>10 июня 2025</t>
  </si>
  <si>
    <t>16 апреля 2025</t>
  </si>
  <si>
    <t>26 апреля 2025</t>
  </si>
  <si>
    <t>Акт б/н от 19 мая 2025</t>
  </si>
  <si>
    <t>Акт б/н от  февраля 2025</t>
  </si>
  <si>
    <t>Акт б/н от 28 февраля 2025</t>
  </si>
  <si>
    <t>Акт б/н от 30 июня 2025</t>
  </si>
  <si>
    <t>Акт б/н от 04 августа 2025</t>
  </si>
  <si>
    <t>Акт б/н от 10 июня 2025</t>
  </si>
  <si>
    <t>Акт б/н от 16 апреля 2025</t>
  </si>
  <si>
    <t>Акт б/н от 26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</si>
</sst>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2"/>
  <sheetViews>
    <sheetView tabSelected="1" topLeftCell="A76" zoomScale="130" zoomScaleNormal="130" workbookViewId="0">
      <selection activeCell="E69" sqref="E6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32" t="s">
        <v>75</v>
      </c>
      <c r="C5" s="32"/>
      <c r="D5" s="32"/>
      <c r="E5" s="32"/>
      <c r="F5" s="32"/>
      <c r="G5" s="32"/>
      <c r="H5" s="32"/>
      <c r="I5" s="32"/>
    </row>
    <row r="6" spans="2:9" ht="15.75" x14ac:dyDescent="0.25">
      <c r="B6" s="33" t="s">
        <v>26</v>
      </c>
      <c r="C6" s="33"/>
      <c r="D6" s="33"/>
      <c r="E6" s="33"/>
      <c r="F6" s="33"/>
      <c r="G6" s="33"/>
      <c r="H6" s="33"/>
      <c r="I6" s="33"/>
    </row>
    <row r="7" spans="2:9" ht="28.5" customHeight="1" x14ac:dyDescent="0.25">
      <c r="B7" s="22" t="s">
        <v>72</v>
      </c>
      <c r="C7" s="22"/>
      <c r="D7" s="22"/>
      <c r="E7" s="22"/>
      <c r="F7" s="22"/>
      <c r="G7" s="22"/>
      <c r="H7" s="22"/>
      <c r="I7" s="22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33.75" customHeight="1" x14ac:dyDescent="0.25">
      <c r="B9" s="22" t="s">
        <v>73</v>
      </c>
      <c r="C9" s="22"/>
      <c r="D9" s="22"/>
      <c r="E9" s="22"/>
      <c r="F9" s="22"/>
      <c r="G9" s="22"/>
      <c r="H9" s="22"/>
      <c r="I9" s="22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12.75" customHeight="1" x14ac:dyDescent="0.25">
      <c r="B11" s="27" t="s">
        <v>77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74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76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4">
        <v>4005.56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23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6" t="s">
        <v>24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25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31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78</v>
      </c>
      <c r="D31" s="20" t="s">
        <v>79</v>
      </c>
      <c r="E31" s="19">
        <v>771043.2</v>
      </c>
      <c r="F31" s="19">
        <v>1</v>
      </c>
      <c r="G31" s="19">
        <f>E31</f>
        <v>771043.2</v>
      </c>
      <c r="H31" s="19">
        <v>1</v>
      </c>
      <c r="I31" s="19">
        <f>E31</f>
        <v>771043.2</v>
      </c>
    </row>
    <row r="32" spans="2:9" ht="22.5" x14ac:dyDescent="0.25">
      <c r="B32" s="19">
        <v>2</v>
      </c>
      <c r="C32" s="20" t="s">
        <v>80</v>
      </c>
      <c r="D32" s="20" t="s">
        <v>79</v>
      </c>
      <c r="E32" s="19">
        <v>100947.33</v>
      </c>
      <c r="F32" s="19">
        <v>1</v>
      </c>
      <c r="G32" s="19">
        <f t="shared" ref="G32:G38" si="0">E32</f>
        <v>100947.33</v>
      </c>
      <c r="H32" s="19">
        <v>1</v>
      </c>
      <c r="I32" s="19">
        <f t="shared" ref="I32:I38" si="1">E32</f>
        <v>100947.33</v>
      </c>
    </row>
    <row r="33" spans="2:9" x14ac:dyDescent="0.25">
      <c r="B33" s="19">
        <v>3</v>
      </c>
      <c r="C33" s="20" t="s">
        <v>81</v>
      </c>
      <c r="D33" s="20" t="s">
        <v>79</v>
      </c>
      <c r="E33" s="19">
        <v>124982.26</v>
      </c>
      <c r="F33" s="19">
        <v>1</v>
      </c>
      <c r="G33" s="19">
        <f t="shared" si="0"/>
        <v>124982.26</v>
      </c>
      <c r="H33" s="19">
        <v>1</v>
      </c>
      <c r="I33" s="19">
        <f t="shared" si="1"/>
        <v>124982.26</v>
      </c>
    </row>
    <row r="34" spans="2:9" ht="22.5" x14ac:dyDescent="0.25">
      <c r="B34" s="15">
        <v>4</v>
      </c>
      <c r="C34" s="20" t="s">
        <v>82</v>
      </c>
      <c r="D34" s="20" t="s">
        <v>79</v>
      </c>
      <c r="E34" s="19">
        <v>213430.73</v>
      </c>
      <c r="F34" s="19">
        <v>1</v>
      </c>
      <c r="G34" s="19">
        <f t="shared" si="0"/>
        <v>213430.73</v>
      </c>
      <c r="H34" s="19">
        <v>1</v>
      </c>
      <c r="I34" s="19">
        <f t="shared" si="1"/>
        <v>213430.73</v>
      </c>
    </row>
    <row r="35" spans="2:9" x14ac:dyDescent="0.25">
      <c r="B35" s="15">
        <v>5</v>
      </c>
      <c r="C35" s="20" t="s">
        <v>83</v>
      </c>
      <c r="D35" s="20" t="s">
        <v>79</v>
      </c>
      <c r="E35" s="15">
        <v>162957.76999999999</v>
      </c>
      <c r="F35" s="15">
        <v>1</v>
      </c>
      <c r="G35" s="19">
        <f t="shared" si="0"/>
        <v>162957.76999999999</v>
      </c>
      <c r="H35" s="15">
        <v>1</v>
      </c>
      <c r="I35" s="19">
        <f t="shared" si="1"/>
        <v>162957.76999999999</v>
      </c>
    </row>
    <row r="36" spans="2:9" ht="22.5" x14ac:dyDescent="0.25">
      <c r="B36" s="15">
        <v>6</v>
      </c>
      <c r="C36" s="20" t="s">
        <v>84</v>
      </c>
      <c r="D36" s="20" t="s">
        <v>79</v>
      </c>
      <c r="E36" s="15">
        <v>89649.32</v>
      </c>
      <c r="F36" s="15">
        <v>1</v>
      </c>
      <c r="G36" s="19">
        <f t="shared" si="0"/>
        <v>89649.32</v>
      </c>
      <c r="H36" s="15">
        <v>1</v>
      </c>
      <c r="I36" s="19">
        <f t="shared" si="1"/>
        <v>89649.32</v>
      </c>
    </row>
    <row r="37" spans="2:9" ht="22.5" x14ac:dyDescent="0.25">
      <c r="B37" s="15">
        <v>7</v>
      </c>
      <c r="C37" s="20" t="s">
        <v>85</v>
      </c>
      <c r="D37" s="20" t="s">
        <v>79</v>
      </c>
      <c r="E37" s="15">
        <v>42062.92</v>
      </c>
      <c r="F37" s="15">
        <v>1</v>
      </c>
      <c r="G37" s="19">
        <f t="shared" si="0"/>
        <v>42062.92</v>
      </c>
      <c r="H37" s="15">
        <v>1</v>
      </c>
      <c r="I37" s="19">
        <f t="shared" si="1"/>
        <v>42062.92</v>
      </c>
    </row>
    <row r="38" spans="2:9" ht="22.5" x14ac:dyDescent="0.25">
      <c r="B38" s="15">
        <v>8</v>
      </c>
      <c r="C38" s="20" t="s">
        <v>86</v>
      </c>
      <c r="D38" s="20" t="s">
        <v>79</v>
      </c>
      <c r="E38" s="15">
        <v>65856.17</v>
      </c>
      <c r="F38" s="15">
        <v>1</v>
      </c>
      <c r="G38" s="19">
        <f t="shared" si="0"/>
        <v>65856.17</v>
      </c>
      <c r="H38" s="15">
        <v>1</v>
      </c>
      <c r="I38" s="19">
        <f t="shared" si="1"/>
        <v>65856.17</v>
      </c>
    </row>
    <row r="39" spans="2:9" x14ac:dyDescent="0.25">
      <c r="B39" s="38" t="s">
        <v>28</v>
      </c>
      <c r="C39" s="39"/>
      <c r="D39" s="39"/>
      <c r="E39" s="40"/>
      <c r="F39" s="10" t="s">
        <v>27</v>
      </c>
      <c r="G39" s="9">
        <f>SUM(G31:G38)</f>
        <v>1570929.7</v>
      </c>
      <c r="H39" s="10" t="s">
        <v>27</v>
      </c>
      <c r="I39" s="9">
        <f>SUM(I31:I38)</f>
        <v>1570929.7</v>
      </c>
    </row>
    <row r="41" spans="2:9" ht="15.75" x14ac:dyDescent="0.25">
      <c r="B41" s="41" t="s">
        <v>60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61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62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63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64</v>
      </c>
      <c r="C45" s="41"/>
      <c r="D45" s="41"/>
      <c r="E45" s="41"/>
      <c r="F45" s="41"/>
      <c r="G45" s="43">
        <v>-401862.88</v>
      </c>
      <c r="H45" s="43"/>
      <c r="I45" s="17" t="s">
        <v>59</v>
      </c>
    </row>
    <row r="46" spans="2:9" ht="15.75" x14ac:dyDescent="0.25">
      <c r="B46" s="41" t="s">
        <v>65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66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67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68</v>
      </c>
      <c r="C49" s="41"/>
      <c r="D49" s="41"/>
      <c r="E49" s="41"/>
      <c r="F49" s="41"/>
      <c r="G49" s="41"/>
      <c r="H49" s="18">
        <v>106549</v>
      </c>
      <c r="I49" s="17" t="s">
        <v>59</v>
      </c>
    </row>
    <row r="50" spans="2:9" ht="15.75" x14ac:dyDescent="0.25">
      <c r="B50" s="41" t="s">
        <v>69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7" t="s">
        <v>70</v>
      </c>
      <c r="C51" s="17"/>
      <c r="D51" s="43">
        <f>F65</f>
        <v>134954.83000000002</v>
      </c>
      <c r="E51" s="43"/>
      <c r="F51" s="17" t="s">
        <v>59</v>
      </c>
      <c r="G51" s="17"/>
      <c r="H51" s="17"/>
      <c r="I51" s="17"/>
    </row>
    <row r="52" spans="2:9" ht="15.75" x14ac:dyDescent="0.25">
      <c r="B52" s="41" t="s">
        <v>63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71</v>
      </c>
      <c r="C53" s="41"/>
      <c r="D53" s="41"/>
      <c r="E53" s="41"/>
      <c r="F53" s="41"/>
      <c r="G53" s="41"/>
      <c r="H53" s="18">
        <v>-430269</v>
      </c>
      <c r="I53" s="17" t="s">
        <v>59</v>
      </c>
    </row>
    <row r="55" spans="2:9" ht="87.75" customHeight="1" x14ac:dyDescent="0.25">
      <c r="B55" s="13" t="s">
        <v>0</v>
      </c>
      <c r="C55" s="44" t="s">
        <v>29</v>
      </c>
      <c r="D55" s="44"/>
      <c r="E55" s="13" t="s">
        <v>30</v>
      </c>
      <c r="F55" s="13" t="s">
        <v>32</v>
      </c>
      <c r="G55" s="13" t="s">
        <v>33</v>
      </c>
      <c r="H55" s="56" t="s">
        <v>34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s="61" customFormat="1" ht="11.25" x14ac:dyDescent="0.2">
      <c r="B57" s="21"/>
      <c r="C57" s="57" t="s">
        <v>87</v>
      </c>
      <c r="D57" s="57" t="s">
        <v>87</v>
      </c>
      <c r="E57" s="21" t="s">
        <v>95</v>
      </c>
      <c r="F57" s="59">
        <v>11015.12</v>
      </c>
      <c r="G57" s="59" t="s">
        <v>96</v>
      </c>
      <c r="H57" s="60" t="s">
        <v>112</v>
      </c>
      <c r="I57" s="60" t="s">
        <v>104</v>
      </c>
    </row>
    <row r="58" spans="2:9" s="61" customFormat="1" ht="11.25" x14ac:dyDescent="0.2">
      <c r="B58" s="21"/>
      <c r="C58" s="57" t="s">
        <v>88</v>
      </c>
      <c r="D58" s="57" t="s">
        <v>88</v>
      </c>
      <c r="E58" s="21" t="s">
        <v>95</v>
      </c>
      <c r="F58" s="59">
        <v>3559.24</v>
      </c>
      <c r="G58" s="59" t="s">
        <v>97</v>
      </c>
      <c r="H58" s="60" t="s">
        <v>113</v>
      </c>
      <c r="I58" s="60" t="s">
        <v>105</v>
      </c>
    </row>
    <row r="59" spans="2:9" s="61" customFormat="1" ht="20.25" customHeight="1" x14ac:dyDescent="0.2">
      <c r="B59" s="21"/>
      <c r="C59" s="57" t="s">
        <v>89</v>
      </c>
      <c r="D59" s="57" t="s">
        <v>89</v>
      </c>
      <c r="E59" s="21" t="s">
        <v>95</v>
      </c>
      <c r="F59" s="62">
        <v>85600.47</v>
      </c>
      <c r="G59" s="62" t="s">
        <v>98</v>
      </c>
      <c r="H59" s="60" t="s">
        <v>114</v>
      </c>
      <c r="I59" s="60" t="s">
        <v>106</v>
      </c>
    </row>
    <row r="60" spans="2:9" s="61" customFormat="1" ht="11.25" x14ac:dyDescent="0.2">
      <c r="B60" s="21"/>
      <c r="C60" s="57" t="s">
        <v>90</v>
      </c>
      <c r="D60" s="57" t="s">
        <v>90</v>
      </c>
      <c r="E60" s="21" t="s">
        <v>95</v>
      </c>
      <c r="F60" s="63">
        <v>1761.98</v>
      </c>
      <c r="G60" s="63" t="s">
        <v>99</v>
      </c>
      <c r="H60" s="60" t="s">
        <v>115</v>
      </c>
      <c r="I60" s="60" t="s">
        <v>107</v>
      </c>
    </row>
    <row r="61" spans="2:9" s="61" customFormat="1" ht="20.25" customHeight="1" x14ac:dyDescent="0.2">
      <c r="B61" s="21"/>
      <c r="C61" s="57" t="s">
        <v>91</v>
      </c>
      <c r="D61" s="57" t="s">
        <v>91</v>
      </c>
      <c r="E61" s="21" t="s">
        <v>95</v>
      </c>
      <c r="F61" s="63">
        <v>2462.35</v>
      </c>
      <c r="G61" s="63" t="s">
        <v>100</v>
      </c>
      <c r="H61" s="60" t="s">
        <v>116</v>
      </c>
      <c r="I61" s="60" t="s">
        <v>108</v>
      </c>
    </row>
    <row r="62" spans="2:9" s="61" customFormat="1" ht="20.25" customHeight="1" x14ac:dyDescent="0.2">
      <c r="B62" s="21"/>
      <c r="C62" s="57" t="s">
        <v>92</v>
      </c>
      <c r="D62" s="57" t="s">
        <v>92</v>
      </c>
      <c r="E62" s="21" t="s">
        <v>95</v>
      </c>
      <c r="F62" s="59">
        <v>20786.04</v>
      </c>
      <c r="G62" s="64" t="s">
        <v>101</v>
      </c>
      <c r="H62" s="60" t="s">
        <v>117</v>
      </c>
      <c r="I62" s="60" t="s">
        <v>109</v>
      </c>
    </row>
    <row r="63" spans="2:9" s="61" customFormat="1" ht="20.25" customHeight="1" x14ac:dyDescent="0.2">
      <c r="B63" s="14"/>
      <c r="C63" s="57" t="s">
        <v>93</v>
      </c>
      <c r="D63" s="57" t="s">
        <v>93</v>
      </c>
      <c r="E63" s="21" t="s">
        <v>95</v>
      </c>
      <c r="F63" s="65">
        <v>5364.66</v>
      </c>
      <c r="G63" s="59" t="s">
        <v>102</v>
      </c>
      <c r="H63" s="60" t="s">
        <v>118</v>
      </c>
      <c r="I63" s="60" t="s">
        <v>110</v>
      </c>
    </row>
    <row r="64" spans="2:9" s="61" customFormat="1" ht="20.25" customHeight="1" x14ac:dyDescent="0.2">
      <c r="B64" s="14"/>
      <c r="C64" s="57" t="s">
        <v>94</v>
      </c>
      <c r="D64" s="57" t="s">
        <v>94</v>
      </c>
      <c r="E64" s="21" t="s">
        <v>95</v>
      </c>
      <c r="F64" s="59">
        <v>4404.97</v>
      </c>
      <c r="G64" s="59" t="s">
        <v>103</v>
      </c>
      <c r="H64" s="60" t="s">
        <v>119</v>
      </c>
      <c r="I64" s="60" t="s">
        <v>111</v>
      </c>
    </row>
    <row r="65" spans="2:9" s="61" customFormat="1" ht="11.25" x14ac:dyDescent="0.2">
      <c r="B65" s="66" t="s">
        <v>28</v>
      </c>
      <c r="C65" s="67"/>
      <c r="D65" s="67"/>
      <c r="E65" s="68"/>
      <c r="F65" s="14">
        <f>SUM(F57:F64)</f>
        <v>134954.83000000002</v>
      </c>
      <c r="G65" s="21" t="s">
        <v>27</v>
      </c>
      <c r="H65" s="42" t="s">
        <v>27</v>
      </c>
      <c r="I65" s="42"/>
    </row>
    <row r="67" spans="2:9" ht="15.75" x14ac:dyDescent="0.25">
      <c r="B67" s="36" t="s">
        <v>57</v>
      </c>
      <c r="C67" s="36"/>
      <c r="D67" s="36"/>
      <c r="E67" s="36"/>
      <c r="F67" s="36"/>
      <c r="G67" s="36"/>
      <c r="H67" s="36"/>
      <c r="I67" s="36"/>
    </row>
    <row r="68" spans="2:9" ht="15.75" x14ac:dyDescent="0.25">
      <c r="B68" s="16" t="s">
        <v>58</v>
      </c>
      <c r="C68" s="16"/>
      <c r="D68" s="16"/>
      <c r="E68" s="48">
        <f>G39</f>
        <v>1570929.7</v>
      </c>
      <c r="F68" s="48"/>
      <c r="G68" s="16" t="s">
        <v>59</v>
      </c>
      <c r="H68" s="16"/>
      <c r="I68" s="16"/>
    </row>
    <row r="70" spans="2:9" ht="15.75" x14ac:dyDescent="0.25">
      <c r="B70" s="36" t="s">
        <v>35</v>
      </c>
      <c r="C70" s="36"/>
      <c r="D70" s="36"/>
      <c r="E70" s="36"/>
      <c r="F70" s="36"/>
      <c r="G70" s="36"/>
      <c r="H70" s="36"/>
      <c r="I70" s="36"/>
    </row>
    <row r="71" spans="2:9" ht="15.75" x14ac:dyDescent="0.25">
      <c r="B71" s="36" t="s">
        <v>36</v>
      </c>
      <c r="C71" s="36"/>
      <c r="D71" s="36"/>
      <c r="E71" s="36"/>
      <c r="F71" s="36"/>
      <c r="G71" s="36"/>
      <c r="H71" s="36"/>
      <c r="I71" s="36"/>
    </row>
    <row r="72" spans="2:9" ht="15.75" x14ac:dyDescent="0.25">
      <c r="B72" s="36" t="s">
        <v>37</v>
      </c>
      <c r="C72" s="36"/>
      <c r="D72" s="36"/>
      <c r="E72" s="36"/>
      <c r="F72" s="36"/>
      <c r="G72" s="36"/>
      <c r="H72" s="36"/>
      <c r="I72" s="36"/>
    </row>
    <row r="74" spans="2:9" ht="105.75" customHeight="1" x14ac:dyDescent="0.25">
      <c r="B74" s="12" t="s">
        <v>0</v>
      </c>
      <c r="C74" s="52" t="s">
        <v>38</v>
      </c>
      <c r="D74" s="53"/>
      <c r="E74" s="52" t="s">
        <v>39</v>
      </c>
      <c r="F74" s="54"/>
      <c r="G74" s="53"/>
      <c r="H74" s="52" t="s">
        <v>40</v>
      </c>
      <c r="I74" s="53"/>
    </row>
    <row r="75" spans="2:9" x14ac:dyDescent="0.25">
      <c r="B75" s="14">
        <v>1</v>
      </c>
      <c r="C75" s="49">
        <v>2</v>
      </c>
      <c r="D75" s="50"/>
      <c r="E75" s="49">
        <v>3</v>
      </c>
      <c r="F75" s="51"/>
      <c r="G75" s="50"/>
      <c r="H75" s="49">
        <v>4</v>
      </c>
      <c r="I75" s="50"/>
    </row>
    <row r="76" spans="2:9" x14ac:dyDescent="0.25">
      <c r="B76" s="9"/>
      <c r="C76" s="45">
        <v>1</v>
      </c>
      <c r="D76" s="46"/>
      <c r="E76" s="45">
        <v>1</v>
      </c>
      <c r="F76" s="47"/>
      <c r="G76" s="46"/>
      <c r="H76" s="45">
        <v>145015.09</v>
      </c>
      <c r="I76" s="46"/>
    </row>
    <row r="78" spans="2:9" ht="15.75" x14ac:dyDescent="0.25">
      <c r="B78" s="41" t="s">
        <v>56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55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54</v>
      </c>
      <c r="C80" s="41"/>
      <c r="D80" s="41"/>
      <c r="E80" s="41"/>
      <c r="F80" s="41"/>
      <c r="G80" s="41"/>
      <c r="H80" s="41"/>
      <c r="I80" s="41"/>
    </row>
    <row r="81" spans="2:9" ht="15.75" x14ac:dyDescent="0.25">
      <c r="B81" s="41" t="s">
        <v>53</v>
      </c>
      <c r="C81" s="41"/>
      <c r="D81" s="41"/>
      <c r="E81" s="41"/>
      <c r="F81" s="41"/>
      <c r="G81" s="41"/>
      <c r="H81" s="41"/>
      <c r="I81" s="41"/>
    </row>
    <row r="82" spans="2:9" ht="15.75" x14ac:dyDescent="0.25">
      <c r="B82" s="41" t="s">
        <v>52</v>
      </c>
      <c r="C82" s="41"/>
      <c r="D82" s="41"/>
      <c r="E82" s="41"/>
      <c r="F82" s="41"/>
      <c r="G82" s="41"/>
      <c r="H82" s="41"/>
      <c r="I82" s="41"/>
    </row>
    <row r="83" spans="2:9" ht="15.75" x14ac:dyDescent="0.25">
      <c r="B83" s="41" t="s">
        <v>51</v>
      </c>
      <c r="C83" s="41"/>
      <c r="D83" s="41"/>
      <c r="E83" s="41"/>
      <c r="F83" s="41"/>
      <c r="G83" s="41"/>
      <c r="H83" s="41"/>
      <c r="I83" s="41"/>
    </row>
    <row r="84" spans="2:9" ht="15.75" x14ac:dyDescent="0.25">
      <c r="B84" s="41" t="s">
        <v>50</v>
      </c>
      <c r="C84" s="41"/>
      <c r="D84" s="41"/>
      <c r="E84" s="41"/>
      <c r="F84" s="41"/>
      <c r="G84" s="41"/>
      <c r="H84" s="41"/>
      <c r="I84" s="41"/>
    </row>
    <row r="85" spans="2:9" ht="15.75" x14ac:dyDescent="0.25">
      <c r="B85" s="41" t="s">
        <v>49</v>
      </c>
      <c r="C85" s="41"/>
      <c r="D85" s="41"/>
      <c r="E85" s="41"/>
      <c r="F85" s="41"/>
      <c r="G85" s="41"/>
      <c r="H85" s="41"/>
      <c r="I85" s="41"/>
    </row>
    <row r="86" spans="2:9" ht="15.75" x14ac:dyDescent="0.25">
      <c r="B86" s="41" t="s">
        <v>48</v>
      </c>
      <c r="C86" s="41"/>
      <c r="D86" s="41"/>
      <c r="E86" s="41"/>
      <c r="F86" s="41"/>
      <c r="G86" s="41"/>
      <c r="H86" s="41"/>
      <c r="I86" s="41"/>
    </row>
    <row r="88" spans="2:9" ht="45" x14ac:dyDescent="0.25">
      <c r="B88" s="13" t="s">
        <v>0</v>
      </c>
      <c r="C88" s="44" t="s">
        <v>41</v>
      </c>
      <c r="D88" s="44"/>
      <c r="E88" s="13" t="s">
        <v>42</v>
      </c>
      <c r="F88" s="13" t="s">
        <v>43</v>
      </c>
      <c r="G88" s="13" t="s">
        <v>44</v>
      </c>
      <c r="H88" s="56" t="s">
        <v>45</v>
      </c>
      <c r="I88" s="56"/>
    </row>
    <row r="89" spans="2:9" x14ac:dyDescent="0.25">
      <c r="B89" s="5">
        <v>1</v>
      </c>
      <c r="C89" s="42">
        <v>2</v>
      </c>
      <c r="D89" s="42"/>
      <c r="E89" s="5">
        <v>3</v>
      </c>
      <c r="F89" s="5">
        <v>4</v>
      </c>
      <c r="G89" s="5">
        <v>5</v>
      </c>
      <c r="H89" s="42">
        <v>6</v>
      </c>
      <c r="I89" s="42"/>
    </row>
    <row r="90" spans="2:9" ht="28.5" customHeight="1" x14ac:dyDescent="0.25">
      <c r="B90" s="15">
        <v>1</v>
      </c>
      <c r="C90" s="57" t="s">
        <v>46</v>
      </c>
      <c r="D90" s="57"/>
      <c r="E90" s="9">
        <f>197095.61-1271.17</f>
        <v>195824.43999999997</v>
      </c>
      <c r="F90" s="9">
        <v>1206897.05</v>
      </c>
      <c r="G90" s="9">
        <v>1252026.72</v>
      </c>
      <c r="H90" s="58">
        <f>E90+F90-G90</f>
        <v>150694.77000000002</v>
      </c>
      <c r="I90" s="58"/>
    </row>
    <row r="91" spans="2:9" ht="32.25" customHeight="1" x14ac:dyDescent="0.25">
      <c r="B91" s="15">
        <v>2</v>
      </c>
      <c r="C91" s="57" t="s">
        <v>47</v>
      </c>
      <c r="D91" s="57"/>
      <c r="E91" s="9">
        <f>41349.29-725.91</f>
        <v>40623.379999999997</v>
      </c>
      <c r="F91" s="9">
        <v>364082.34</v>
      </c>
      <c r="G91" s="9">
        <v>382341.42</v>
      </c>
      <c r="H91" s="58">
        <f>E91+F91-G91</f>
        <v>22364.300000000047</v>
      </c>
      <c r="I91" s="58"/>
    </row>
    <row r="92" spans="2:9" x14ac:dyDescent="0.25">
      <c r="B92" s="38" t="s">
        <v>28</v>
      </c>
      <c r="C92" s="39"/>
      <c r="D92" s="40"/>
      <c r="E92" s="11">
        <f>SUM(E90:E91)</f>
        <v>236447.81999999998</v>
      </c>
      <c r="F92" s="11">
        <f t="shared" ref="F92:G92" si="2">SUM(F90:F91)</f>
        <v>1570979.3900000001</v>
      </c>
      <c r="G92" s="11">
        <f t="shared" si="2"/>
        <v>1634368.14</v>
      </c>
      <c r="H92" s="55">
        <f>SUM(H90:I91)</f>
        <v>173059.07000000007</v>
      </c>
      <c r="I92" s="55"/>
    </row>
  </sheetData>
  <mergeCells count="100">
    <mergeCell ref="H61:I61"/>
    <mergeCell ref="H62:I62"/>
    <mergeCell ref="H55:I55"/>
    <mergeCell ref="C56:D56"/>
    <mergeCell ref="C63:D63"/>
    <mergeCell ref="H63:I63"/>
    <mergeCell ref="C64:D64"/>
    <mergeCell ref="H64:I64"/>
    <mergeCell ref="C57:D57"/>
    <mergeCell ref="C58:D58"/>
    <mergeCell ref="C59:D59"/>
    <mergeCell ref="C60:D60"/>
    <mergeCell ref="C61:D61"/>
    <mergeCell ref="C62:D62"/>
    <mergeCell ref="H57:I57"/>
    <mergeCell ref="H58:I58"/>
    <mergeCell ref="H59:I59"/>
    <mergeCell ref="H60:I60"/>
    <mergeCell ref="H65:I65"/>
    <mergeCell ref="B65:E65"/>
    <mergeCell ref="C90:D90"/>
    <mergeCell ref="H90:I90"/>
    <mergeCell ref="C91:D91"/>
    <mergeCell ref="H91:I91"/>
    <mergeCell ref="B80:I80"/>
    <mergeCell ref="B81:I81"/>
    <mergeCell ref="B82:I82"/>
    <mergeCell ref="B83:I83"/>
    <mergeCell ref="B84:I84"/>
    <mergeCell ref="B79:I79"/>
    <mergeCell ref="B67:I67"/>
    <mergeCell ref="B70:I70"/>
    <mergeCell ref="B71:I71"/>
    <mergeCell ref="B72:I72"/>
    <mergeCell ref="H92:I92"/>
    <mergeCell ref="B92:D92"/>
    <mergeCell ref="B85:I85"/>
    <mergeCell ref="B86:I86"/>
    <mergeCell ref="C88:D88"/>
    <mergeCell ref="H88:I88"/>
    <mergeCell ref="C89:D89"/>
    <mergeCell ref="H89:I89"/>
    <mergeCell ref="C76:D76"/>
    <mergeCell ref="E76:G76"/>
    <mergeCell ref="H76:I76"/>
    <mergeCell ref="B78:I78"/>
    <mergeCell ref="E68:F68"/>
    <mergeCell ref="C75:D75"/>
    <mergeCell ref="E75:G75"/>
    <mergeCell ref="H75:I75"/>
    <mergeCell ref="C74:D74"/>
    <mergeCell ref="E74:G74"/>
    <mergeCell ref="H74:I74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2026-03-17T11:52:44Z</dcterms:modified>
</cp:coreProperties>
</file>